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E4EBD450-6F09-4065-9939-EDBCD606DD7B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9" l="1"/>
  <c r="S57" i="9"/>
  <c r="S49" i="9"/>
  <c r="S48" i="9"/>
  <c r="S47" i="9"/>
  <c r="S56" i="9" s="1"/>
  <c r="S46" i="9"/>
  <c r="S55" i="9" s="1"/>
  <c r="S45" i="9"/>
  <c r="S54" i="9" s="1"/>
  <c r="S44" i="9"/>
  <c r="S53" i="9" s="1"/>
  <c r="S35" i="9"/>
  <c r="S30" i="9"/>
  <c r="S52" i="9" s="1"/>
  <c r="S24" i="9"/>
  <c r="W59" i="9"/>
  <c r="W56" i="9"/>
  <c r="W49" i="9"/>
  <c r="W48" i="9"/>
  <c r="W46" i="9"/>
  <c r="W55" i="9" s="1"/>
  <c r="W45" i="9"/>
  <c r="W54" i="9" s="1"/>
  <c r="W44" i="9"/>
  <c r="W53" i="9" s="1"/>
  <c r="W43" i="9"/>
  <c r="W35" i="9"/>
  <c r="W30" i="9"/>
  <c r="W27" i="9" s="1"/>
  <c r="W24" i="9" s="1"/>
  <c r="R25" i="12"/>
  <c r="C49" i="9"/>
  <c r="O59" i="9"/>
  <c r="O50" i="9"/>
  <c r="O57" i="9" s="1"/>
  <c r="O49" i="9"/>
  <c r="O48" i="9"/>
  <c r="O47" i="9"/>
  <c r="O56" i="9" s="1"/>
  <c r="O46" i="9"/>
  <c r="O55" i="9" s="1"/>
  <c r="O45" i="9"/>
  <c r="O54" i="9" s="1"/>
  <c r="O44" i="9"/>
  <c r="O43" i="9" s="1"/>
  <c r="O35" i="9"/>
  <c r="O30" i="9"/>
  <c r="O52" i="9" s="1"/>
  <c r="O24" i="9"/>
  <c r="S43" i="9" l="1"/>
  <c r="W52" i="9"/>
  <c r="O53" i="9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G59" i="9" l="1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F31" i="9" l="1"/>
  <c r="F33" i="9"/>
  <c r="C56" i="9"/>
  <c r="F56" i="9" s="1"/>
  <c r="C43" i="9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U59" i="9"/>
  <c r="Q59" i="9"/>
  <c r="M59" i="9"/>
  <c r="I59" i="9"/>
  <c r="AB59" i="9" s="1"/>
  <c r="AA59" i="9"/>
  <c r="F59" i="9"/>
  <c r="E59" i="9"/>
  <c r="D59" i="9"/>
  <c r="C59" i="9"/>
  <c r="U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U49" i="9"/>
  <c r="Q49" i="9"/>
  <c r="M49" i="9"/>
  <c r="I49" i="9"/>
  <c r="AB49" i="9" s="1"/>
  <c r="AA49" i="9"/>
  <c r="E49" i="9"/>
  <c r="D49" i="9"/>
  <c r="Y48" i="9"/>
  <c r="U48" i="9"/>
  <c r="Q48" i="9"/>
  <c r="M48" i="9"/>
  <c r="I48" i="9"/>
  <c r="AB48" i="9" s="1"/>
  <c r="AA48" i="9"/>
  <c r="F48" i="9"/>
  <c r="E48" i="9"/>
  <c r="D48" i="9"/>
  <c r="C48" i="9"/>
  <c r="Y47" i="9"/>
  <c r="Y56" i="9" s="1"/>
  <c r="U47" i="9"/>
  <c r="U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U46" i="9"/>
  <c r="U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U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U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U30" i="9"/>
  <c r="U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U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C52" i="9"/>
  <c r="F52" i="9" s="1"/>
</calcChain>
</file>

<file path=xl/sharedStrings.xml><?xml version="1.0" encoding="utf-8"?>
<sst xmlns="http://schemas.openxmlformats.org/spreadsheetml/2006/main" count="902" uniqueCount="272">
  <si>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</si>
  <si>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</si>
  <si>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</si>
  <si>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</si>
  <si>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</si>
  <si>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</si>
  <si>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</si>
  <si>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</si>
  <si>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</si>
  <si>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</si>
  <si>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</si>
  <si>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</si>
  <si>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</si>
  <si>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</si>
  <si>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</si>
  <si>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</si>
  <si>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</si>
  <si>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</si>
  <si>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</si>
  <si>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</si>
  <si>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</si>
  <si>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</si>
  <si>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</si>
  <si>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</si>
  <si>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</si>
  <si>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</si>
  <si>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</si>
  <si>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</si>
  <si>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</si>
  <si>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</si>
  <si>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</si>
  <si>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</si>
  <si>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</si>
  <si>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</si>
  <si>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</si>
  <si>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</si>
  <si>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</si>
  <si>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</si>
  <si>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</si>
  <si>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</si>
  <si>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</si>
  <si>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</si>
  <si>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</si>
  <si>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</si>
  <si>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</si>
  <si>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</si>
  <si>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</si>
  <si>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</si>
  <si>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</si>
  <si>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</si>
  <si>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</si>
  <si>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</si>
  <si>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</si>
  <si>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</si>
  <si>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</si>
  <si>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</si>
  <si>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</si>
  <si>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</si>
  <si>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</si>
  <si>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</si>
  <si>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</si>
  <si>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</si>
  <si>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</si>
  <si>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</si>
  <si>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</si>
  <si>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</si>
  <si>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</si>
  <si>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</si>
  <si>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</si>
  <si>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</si>
  <si>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</si>
  <si>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</si>
  <si>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</si>
  <si>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</si>
  <si>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</si>
  <si>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</si>
  <si>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</si>
  <si>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</si>
  <si>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</si>
  <si>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</si>
  <si>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</si>
  <si>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</si>
  <si>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</si>
  <si>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</si>
  <si>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</si>
  <si>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</si>
  <si>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</si>
  <si>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</si>
  <si>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</si>
  <si>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</si>
  <si>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</si>
  <si>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</si>
  <si>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</si>
  <si>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</si>
  <si>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</si>
  <si>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</si>
  <si>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</si>
  <si>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</si>
  <si>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</si>
  <si>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</si>
  <si>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</si>
  <si>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</si>
  <si>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</si>
  <si>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</si>
  <si>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</si>
  <si>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</si>
  <si>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</si>
  <si>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</si>
  <si>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</si>
  <si>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</si>
  <si>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</si>
  <si>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</si>
  <si>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</si>
  <si>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</si>
  <si>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</si>
  <si>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</si>
  <si>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</si>
  <si>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</si>
  <si>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</si>
  <si>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</si>
  <si>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</si>
  <si>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</si>
  <si>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</si>
  <si>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</si>
  <si>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</si>
  <si>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</si>
  <si>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</si>
  <si>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</si>
  <si>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</si>
  <si>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</si>
  <si>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</si>
  <si>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</si>
  <si>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</si>
  <si>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</si>
  <si>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</si>
  <si>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</si>
  <si>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</si>
  <si>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</si>
  <si>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</si>
  <si>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</si>
  <si>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</si>
  <si>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</si>
  <si>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</si>
  <si>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</si>
  <si>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</si>
  <si>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</si>
  <si>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</si>
  <si>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</si>
  <si>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</si>
  <si>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</si>
  <si>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</si>
  <si>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</si>
  <si>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</si>
  <si>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</si>
  <si>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</si>
  <si>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</si>
  <si>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</si>
  <si>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</si>
  <si>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</si>
  <si>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</si>
  <si>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</si>
  <si>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</si>
  <si>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</si>
  <si>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</si>
  <si>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</si>
  <si>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</si>
  <si>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</si>
  <si>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</si>
  <si>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</si>
  <si>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</si>
  <si>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</si>
  <si>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</si>
  <si>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</si>
  <si>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</si>
  <si>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</si>
  <si>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</si>
  <si>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</si>
  <si>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</si>
  <si>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</si>
  <si>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</si>
  <si>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</si>
  <si>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</si>
  <si>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</si>
  <si>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</si>
  <si>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</si>
  <si>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</si>
  <si>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</si>
  <si>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</si>
  <si>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</si>
  <si>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</si>
  <si>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</si>
  <si>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</si>
  <si>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</si>
  <si>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</si>
  <si>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</si>
  <si>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</si>
  <si>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</si>
  <si>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</si>
  <si>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</si>
  <si>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</si>
  <si>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</si>
  <si>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</si>
  <si>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</si>
  <si>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</si>
  <si>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</si>
  <si>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</si>
  <si>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</si>
  <si>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</si>
  <si>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</si>
  <si>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</si>
  <si>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</si>
  <si>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</si>
  <si>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</si>
  <si>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</si>
  <si>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</si>
  <si>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</si>
  <si>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</si>
  <si>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</si>
  <si>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</si>
  <si>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</si>
  <si>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</si>
  <si>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</si>
  <si>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</si>
  <si>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</si>
  <si>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</si>
  <si>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</si>
  <si>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</si>
  <si>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</si>
  <si>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</si>
  <si>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</si>
  <si>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</si>
  <si>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</si>
  <si>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</si>
  <si>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</si>
  <si>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</si>
  <si>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</si>
  <si>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</si>
  <si>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</si>
  <si>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</si>
  <si>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</si>
  <si>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</si>
  <si>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</si>
  <si>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</si>
  <si>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</si>
  <si>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</si>
  <si>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</si>
  <si>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</si>
  <si>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</si>
  <si>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</si>
  <si>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</si>
  <si>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</si>
  <si>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</si>
  <si>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</si>
  <si>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</si>
  <si>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</si>
  <si>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</si>
  <si>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</si>
  <si>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</si>
  <si>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</si>
  <si>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</si>
  <si>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</si>
  <si>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</si>
  <si>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</si>
  <si>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</si>
  <si>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2х(3х70)</t>
  </si>
  <si>
    <t>1989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</si>
  <si>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</si>
  <si>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</si>
  <si>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0,12 км</t>
  </si>
  <si>
    <t>2030</t>
  </si>
  <si>
    <t>ТП51-ТП93</t>
  </si>
  <si>
    <t>1,815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</si>
</sst>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37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266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268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1.8147503999999999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1.512292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E25" sqref="E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267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266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39" t="s">
        <v>172</v>
      </c>
      <c r="C21" s="140"/>
      <c r="D21" s="139" t="s">
        <v>171</v>
      </c>
      <c r="E21" s="140"/>
      <c r="F21" s="135" t="s">
        <v>170</v>
      </c>
      <c r="G21" s="136"/>
      <c r="H21" s="136"/>
      <c r="I21" s="143"/>
      <c r="J21" s="137" t="s">
        <v>169</v>
      </c>
      <c r="K21" s="139" t="s">
        <v>168</v>
      </c>
      <c r="L21" s="140"/>
      <c r="M21" s="139" t="s">
        <v>167</v>
      </c>
      <c r="N21" s="140"/>
      <c r="O21" s="139" t="s">
        <v>166</v>
      </c>
      <c r="P21" s="140"/>
      <c r="Q21" s="139" t="s">
        <v>165</v>
      </c>
      <c r="R21" s="140"/>
      <c r="S21" s="137" t="s">
        <v>164</v>
      </c>
      <c r="T21" s="137" t="s">
        <v>163</v>
      </c>
      <c r="U21" s="137" t="s">
        <v>162</v>
      </c>
      <c r="V21" s="139" t="s">
        <v>161</v>
      </c>
      <c r="W21" s="140"/>
      <c r="X21" s="135" t="s">
        <v>150</v>
      </c>
      <c r="Y21" s="136"/>
      <c r="Z21" s="135" t="s">
        <v>151</v>
      </c>
      <c r="AA21" s="136"/>
    </row>
    <row r="22" spans="1:27" ht="216" customHeight="1" x14ac:dyDescent="0.25">
      <c r="A22" s="144"/>
      <c r="B22" s="141"/>
      <c r="C22" s="142"/>
      <c r="D22" s="141"/>
      <c r="E22" s="142"/>
      <c r="F22" s="135" t="s">
        <v>160</v>
      </c>
      <c r="G22" s="143"/>
      <c r="H22" s="135" t="s">
        <v>159</v>
      </c>
      <c r="I22" s="143"/>
      <c r="J22" s="138"/>
      <c r="K22" s="141"/>
      <c r="L22" s="142"/>
      <c r="M22" s="141"/>
      <c r="N22" s="142"/>
      <c r="O22" s="141"/>
      <c r="P22" s="142"/>
      <c r="Q22" s="141"/>
      <c r="R22" s="142"/>
      <c r="S22" s="138"/>
      <c r="T22" s="138"/>
      <c r="U22" s="138"/>
      <c r="V22" s="141"/>
      <c r="W22" s="142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8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270</v>
      </c>
      <c r="C25" s="100" t="s">
        <v>270</v>
      </c>
      <c r="D25" s="100" t="s">
        <v>270</v>
      </c>
      <c r="E25" s="100" t="s">
        <v>270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265</v>
      </c>
      <c r="K25" s="82" t="s">
        <v>16</v>
      </c>
      <c r="L25" s="84" t="s">
        <v>16</v>
      </c>
      <c r="M25" s="84" t="s">
        <v>264</v>
      </c>
      <c r="N25" s="93" t="s">
        <v>255</v>
      </c>
      <c r="O25" s="81" t="s">
        <v>180</v>
      </c>
      <c r="P25" s="81" t="s">
        <v>180</v>
      </c>
      <c r="Q25" s="81">
        <v>0.16</v>
      </c>
      <c r="R25" s="83">
        <f>Q25</f>
        <v>0.16</v>
      </c>
      <c r="S25" s="82" t="s">
        <v>269</v>
      </c>
      <c r="T25" s="82" t="s">
        <v>179</v>
      </c>
      <c r="U25" s="82" t="s">
        <v>179</v>
      </c>
      <c r="V25" s="123" t="s">
        <v>256</v>
      </c>
      <c r="W25" s="81" t="s">
        <v>256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4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266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51 - ТП-93, пр. Коммунистический, 130-136, протяженность по трассе 0,120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271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C31" sqref="C31:D54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47" t="s">
        <v>183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47" t="s">
        <v>267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customHeight="1" x14ac:dyDescent="0.25">
      <c r="A15" s="149" t="s">
        <v>266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6" t="s">
        <v>184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4" t="s">
        <v>185</v>
      </c>
      <c r="B21" s="154" t="s">
        <v>186</v>
      </c>
      <c r="C21" s="155" t="s">
        <v>187</v>
      </c>
      <c r="D21" s="155"/>
      <c r="E21" s="155"/>
      <c r="F21" s="155"/>
      <c r="G21" s="155"/>
      <c r="H21" s="155"/>
      <c r="I21" s="156" t="s">
        <v>188</v>
      </c>
      <c r="J21" s="157" t="s">
        <v>189</v>
      </c>
      <c r="K21" s="154" t="s">
        <v>190</v>
      </c>
      <c r="L21" s="150" t="s">
        <v>191</v>
      </c>
    </row>
    <row r="22" spans="1:12" ht="58.5" customHeight="1" x14ac:dyDescent="0.25">
      <c r="A22" s="154"/>
      <c r="B22" s="154"/>
      <c r="C22" s="151" t="s">
        <v>78</v>
      </c>
      <c r="D22" s="151"/>
      <c r="E22" s="106"/>
      <c r="F22" s="107"/>
      <c r="G22" s="152" t="s">
        <v>192</v>
      </c>
      <c r="H22" s="153"/>
      <c r="I22" s="156"/>
      <c r="J22" s="158"/>
      <c r="K22" s="154"/>
      <c r="L22" s="150"/>
    </row>
    <row r="23" spans="1:12" ht="47.25" x14ac:dyDescent="0.25">
      <c r="A23" s="154"/>
      <c r="B23" s="154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6"/>
      <c r="J23" s="159"/>
      <c r="K23" s="154"/>
      <c r="L23" s="150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47588</v>
      </c>
      <c r="D39" s="122">
        <v>47634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47635</v>
      </c>
      <c r="D41" s="122">
        <v>47741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47635</v>
      </c>
      <c r="D42" s="122">
        <v>47741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47635</v>
      </c>
      <c r="D43" s="122">
        <v>47741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47635</v>
      </c>
      <c r="D44" s="122">
        <v>47741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47741</v>
      </c>
      <c r="D47" s="122">
        <v>47746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47746</v>
      </c>
      <c r="D48" s="122">
        <v>47751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47746</v>
      </c>
      <c r="D49" s="122">
        <v>47751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47746</v>
      </c>
      <c r="D50" s="122">
        <v>47751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47751</v>
      </c>
      <c r="D53" s="122">
        <v>47756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4" zoomScale="75" zoomScaleNormal="70" zoomScaleSheetLayoutView="75" workbookViewId="0">
      <selection activeCell="AB4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66"/>
      <c r="Y14" s="166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4" t="s">
        <v>75</v>
      </c>
      <c r="D20" s="154"/>
      <c r="E20" s="170" t="s">
        <v>76</v>
      </c>
      <c r="F20" s="170"/>
      <c r="G20" s="160" t="s">
        <v>257</v>
      </c>
      <c r="H20" s="161"/>
      <c r="I20" s="161"/>
      <c r="J20" s="161"/>
      <c r="K20" s="160" t="s">
        <v>258</v>
      </c>
      <c r="L20" s="161"/>
      <c r="M20" s="161"/>
      <c r="N20" s="161"/>
      <c r="O20" s="160" t="s">
        <v>259</v>
      </c>
      <c r="P20" s="161"/>
      <c r="Q20" s="161"/>
      <c r="R20" s="161"/>
      <c r="S20" s="160" t="s">
        <v>260</v>
      </c>
      <c r="T20" s="161"/>
      <c r="U20" s="161"/>
      <c r="V20" s="161"/>
      <c r="W20" s="160" t="s">
        <v>261</v>
      </c>
      <c r="X20" s="161"/>
      <c r="Y20" s="161"/>
      <c r="Z20" s="161"/>
      <c r="AA20" s="162" t="s">
        <v>77</v>
      </c>
      <c r="AB20" s="163"/>
      <c r="AC20" s="44"/>
      <c r="AD20" s="44"/>
      <c r="AE20" s="44"/>
    </row>
    <row r="21" spans="1:31" ht="99.75" customHeight="1" x14ac:dyDescent="0.25">
      <c r="A21" s="169"/>
      <c r="B21" s="169"/>
      <c r="C21" s="154"/>
      <c r="D21" s="154"/>
      <c r="E21" s="170"/>
      <c r="F21" s="170"/>
      <c r="G21" s="154" t="s">
        <v>78</v>
      </c>
      <c r="H21" s="154"/>
      <c r="I21" s="154" t="s">
        <v>177</v>
      </c>
      <c r="J21" s="154"/>
      <c r="K21" s="154" t="s">
        <v>78</v>
      </c>
      <c r="L21" s="154"/>
      <c r="M21" s="154" t="s">
        <v>177</v>
      </c>
      <c r="N21" s="154"/>
      <c r="O21" s="154" t="s">
        <v>78</v>
      </c>
      <c r="P21" s="154"/>
      <c r="Q21" s="154" t="s">
        <v>177</v>
      </c>
      <c r="R21" s="154"/>
      <c r="S21" s="154" t="s">
        <v>78</v>
      </c>
      <c r="T21" s="154"/>
      <c r="U21" s="154" t="s">
        <v>177</v>
      </c>
      <c r="V21" s="154"/>
      <c r="W21" s="154" t="s">
        <v>78</v>
      </c>
      <c r="X21" s="154"/>
      <c r="Y21" s="154" t="s">
        <v>177</v>
      </c>
      <c r="Z21" s="154"/>
      <c r="AA21" s="164"/>
      <c r="AB21" s="165"/>
    </row>
    <row r="22" spans="1:31" ht="96.75" customHeight="1" x14ac:dyDescent="0.25">
      <c r="A22" s="151"/>
      <c r="B22" s="151"/>
      <c r="C22" s="97" t="s">
        <v>78</v>
      </c>
      <c r="D22" s="97" t="s">
        <v>79</v>
      </c>
      <c r="E22" s="97" t="s">
        <v>262</v>
      </c>
      <c r="F22" s="97" t="s">
        <v>263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1.8147503999999999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1.8147503999999999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ref="O24" si="4">O25+O26+O27+O28+O29</f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ref="S24" si="5">S25+S26+S27+S28+S29</f>
        <v>0</v>
      </c>
      <c r="T24" s="48" t="s">
        <v>29</v>
      </c>
      <c r="U24" s="48">
        <f t="shared" si="0"/>
        <v>0</v>
      </c>
      <c r="V24" s="48" t="s">
        <v>29</v>
      </c>
      <c r="W24" s="48">
        <f>W25+W26+W27+W28+W29</f>
        <v>1.8147503999999999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1.8147503999999999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6">G25+K25+O25+S25+W25</f>
        <v>0</v>
      </c>
      <c r="AB25" s="88">
        <f t="shared" ref="AB25:AB50" si="7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6"/>
        <v>0</v>
      </c>
      <c r="AB26" s="88">
        <f t="shared" si="7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1.8147503999999999</v>
      </c>
      <c r="D27" s="88">
        <v>0</v>
      </c>
      <c r="E27" s="88">
        <v>0</v>
      </c>
      <c r="F27" s="88">
        <f>C27</f>
        <v>1.8147503999999999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f>W30*1.2</f>
        <v>1.8147503999999999</v>
      </c>
      <c r="X27" s="88" t="s">
        <v>29</v>
      </c>
      <c r="Y27" s="88">
        <v>0</v>
      </c>
      <c r="Z27" s="88" t="s">
        <v>29</v>
      </c>
      <c r="AA27" s="88">
        <f t="shared" si="6"/>
        <v>1.8147503999999999</v>
      </c>
      <c r="AB27" s="88">
        <f t="shared" si="7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6"/>
        <v>0</v>
      </c>
      <c r="AB28" s="88">
        <f t="shared" si="7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6"/>
        <v>0</v>
      </c>
      <c r="AB29" s="88">
        <f t="shared" si="7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1.512292</v>
      </c>
      <c r="D30" s="48">
        <f t="shared" ref="D30:Y30" si="8">D31+D32+D33+D34</f>
        <v>0</v>
      </c>
      <c r="E30" s="48">
        <f t="shared" si="8"/>
        <v>0</v>
      </c>
      <c r="F30" s="48">
        <f t="shared" si="8"/>
        <v>1.512292</v>
      </c>
      <c r="G30" s="48">
        <f t="shared" ref="G30" si="9">G31+G32+G33+G34</f>
        <v>0</v>
      </c>
      <c r="H30" s="48" t="s">
        <v>29</v>
      </c>
      <c r="I30" s="48">
        <f t="shared" ref="I30" si="10">I31+I32+I33+I34</f>
        <v>0</v>
      </c>
      <c r="J30" s="48" t="s">
        <v>29</v>
      </c>
      <c r="K30" s="48">
        <f t="shared" ref="K30" si="11">K31+K32+K33+K34</f>
        <v>0</v>
      </c>
      <c r="L30" s="48" t="s">
        <v>29</v>
      </c>
      <c r="M30" s="48">
        <f t="shared" si="8"/>
        <v>0</v>
      </c>
      <c r="N30" s="48" t="s">
        <v>29</v>
      </c>
      <c r="O30" s="48">
        <f t="shared" ref="O30" si="12">O31+O32+O33+O34</f>
        <v>0</v>
      </c>
      <c r="P30" s="48" t="s">
        <v>29</v>
      </c>
      <c r="Q30" s="48">
        <f t="shared" si="8"/>
        <v>0</v>
      </c>
      <c r="R30" s="48" t="s">
        <v>29</v>
      </c>
      <c r="S30" s="48">
        <f>S31+S32+S33+S34</f>
        <v>0</v>
      </c>
      <c r="T30" s="48" t="s">
        <v>29</v>
      </c>
      <c r="U30" s="48">
        <f>U31+U32+U33+U34</f>
        <v>0</v>
      </c>
      <c r="V30" s="48" t="s">
        <v>29</v>
      </c>
      <c r="W30" s="48">
        <f>W31+W32+W33+W34</f>
        <v>1.512292</v>
      </c>
      <c r="X30" s="48" t="s">
        <v>29</v>
      </c>
      <c r="Y30" s="48">
        <f t="shared" si="8"/>
        <v>0</v>
      </c>
      <c r="Z30" s="48" t="s">
        <v>29</v>
      </c>
      <c r="AA30" s="48">
        <f t="shared" si="6"/>
        <v>1.512292</v>
      </c>
      <c r="AB30" s="48">
        <f t="shared" si="7"/>
        <v>0</v>
      </c>
    </row>
    <row r="31" spans="1:31" x14ac:dyDescent="0.25">
      <c r="A31" s="46" t="s">
        <v>95</v>
      </c>
      <c r="B31" s="50" t="s">
        <v>96</v>
      </c>
      <c r="C31" s="124">
        <v>0.16327519229960402</v>
      </c>
      <c r="D31" s="88">
        <v>0</v>
      </c>
      <c r="E31" s="88">
        <v>0</v>
      </c>
      <c r="F31" s="99">
        <f>C31</f>
        <v>0.16327519229960402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124">
        <v>0.16327519229960402</v>
      </c>
      <c r="X31" s="88" t="s">
        <v>29</v>
      </c>
      <c r="Y31" s="88">
        <v>0</v>
      </c>
      <c r="Z31" s="88" t="s">
        <v>29</v>
      </c>
      <c r="AA31" s="88">
        <f t="shared" si="6"/>
        <v>0.16327519229960402</v>
      </c>
      <c r="AB31" s="88">
        <f t="shared" si="7"/>
        <v>0</v>
      </c>
    </row>
    <row r="32" spans="1:31" ht="31.5" x14ac:dyDescent="0.25">
      <c r="A32" s="46" t="s">
        <v>97</v>
      </c>
      <c r="B32" s="50" t="s">
        <v>98</v>
      </c>
      <c r="C32" s="124">
        <v>1.0820168077003958</v>
      </c>
      <c r="D32" s="88">
        <v>0</v>
      </c>
      <c r="E32" s="88">
        <v>0</v>
      </c>
      <c r="F32" s="99">
        <f>C32</f>
        <v>1.0820168077003958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124">
        <v>1.0820168077003958</v>
      </c>
      <c r="X32" s="88" t="s">
        <v>29</v>
      </c>
      <c r="Y32" s="88">
        <v>0</v>
      </c>
      <c r="Z32" s="88" t="s">
        <v>29</v>
      </c>
      <c r="AA32" s="88">
        <f t="shared" si="6"/>
        <v>1.0820168077003958</v>
      </c>
      <c r="AB32" s="88">
        <f t="shared" si="7"/>
        <v>0</v>
      </c>
    </row>
    <row r="33" spans="1:28" x14ac:dyDescent="0.25">
      <c r="A33" s="46" t="s">
        <v>99</v>
      </c>
      <c r="B33" s="50" t="s">
        <v>100</v>
      </c>
      <c r="C33" s="124">
        <v>0.26700000000000002</v>
      </c>
      <c r="D33" s="88">
        <v>0</v>
      </c>
      <c r="E33" s="88">
        <v>0</v>
      </c>
      <c r="F33" s="99">
        <f>C33</f>
        <v>0.26700000000000002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124">
        <v>0.26700000000000002</v>
      </c>
      <c r="X33" s="88" t="s">
        <v>29</v>
      </c>
      <c r="Y33" s="88">
        <v>0</v>
      </c>
      <c r="Z33" s="88" t="s">
        <v>29</v>
      </c>
      <c r="AA33" s="88">
        <f t="shared" si="6"/>
        <v>0.26700000000000002</v>
      </c>
      <c r="AB33" s="88">
        <f t="shared" si="7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99">
        <v>0</v>
      </c>
      <c r="X34" s="88" t="s">
        <v>29</v>
      </c>
      <c r="Y34" s="88">
        <v>0</v>
      </c>
      <c r="Z34" s="88" t="s">
        <v>29</v>
      </c>
      <c r="AA34" s="88">
        <f t="shared" si="6"/>
        <v>0</v>
      </c>
      <c r="AB34" s="88">
        <f t="shared" si="7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0.12</v>
      </c>
      <c r="D35" s="48">
        <f t="shared" ref="D35:Y35" si="13">D36+D37+D38+D39+D40+D41+D42</f>
        <v>0</v>
      </c>
      <c r="E35" s="48">
        <f t="shared" si="13"/>
        <v>0</v>
      </c>
      <c r="F35" s="48">
        <f t="shared" si="13"/>
        <v>0.31</v>
      </c>
      <c r="G35" s="48">
        <f t="shared" ref="G35" si="14">G36+G37+G38+G39+G40+G41+G42</f>
        <v>0</v>
      </c>
      <c r="H35" s="48" t="s">
        <v>29</v>
      </c>
      <c r="I35" s="48">
        <f t="shared" ref="I35" si="15">I36+I37+I38+I39+I40+I41+I42</f>
        <v>0</v>
      </c>
      <c r="J35" s="48" t="s">
        <v>29</v>
      </c>
      <c r="K35" s="48">
        <f t="shared" ref="K35" si="16">K36+K37+K38+K39+K40+K41+K42</f>
        <v>0</v>
      </c>
      <c r="L35" s="48" t="s">
        <v>29</v>
      </c>
      <c r="M35" s="48">
        <f t="shared" si="13"/>
        <v>0</v>
      </c>
      <c r="N35" s="48" t="s">
        <v>29</v>
      </c>
      <c r="O35" s="48">
        <f t="shared" ref="O35" si="17">O36+O37+O38+O39+O40+O41+O42</f>
        <v>0</v>
      </c>
      <c r="P35" s="48" t="s">
        <v>29</v>
      </c>
      <c r="Q35" s="48">
        <f t="shared" si="13"/>
        <v>0</v>
      </c>
      <c r="R35" s="48" t="s">
        <v>29</v>
      </c>
      <c r="S35" s="48">
        <f>S36+S37+S38+S39+S40+S41+S42</f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>W36+W37+W38+W39+W40+W41+W42</f>
        <v>0.12</v>
      </c>
      <c r="X35" s="48" t="s">
        <v>29</v>
      </c>
      <c r="Y35" s="48">
        <f t="shared" si="13"/>
        <v>0</v>
      </c>
      <c r="Z35" s="48" t="s">
        <v>29</v>
      </c>
      <c r="AA35" s="48">
        <f t="shared" si="6"/>
        <v>0.12</v>
      </c>
      <c r="AB35" s="48">
        <f t="shared" si="7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9">
        <v>0</v>
      </c>
      <c r="X36" s="88" t="s">
        <v>29</v>
      </c>
      <c r="Y36" s="88">
        <v>0</v>
      </c>
      <c r="Z36" s="88" t="s">
        <v>29</v>
      </c>
      <c r="AA36" s="88">
        <f t="shared" si="6"/>
        <v>0</v>
      </c>
      <c r="AB36" s="88">
        <f t="shared" si="7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9">
        <v>0</v>
      </c>
      <c r="X37" s="88" t="s">
        <v>29</v>
      </c>
      <c r="Y37" s="88">
        <v>0</v>
      </c>
      <c r="Z37" s="88" t="s">
        <v>29</v>
      </c>
      <c r="AA37" s="88">
        <f t="shared" si="6"/>
        <v>0</v>
      </c>
      <c r="AB37" s="88">
        <f t="shared" si="7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9">
        <v>0</v>
      </c>
      <c r="X38" s="88" t="s">
        <v>29</v>
      </c>
      <c r="Y38" s="88">
        <v>0</v>
      </c>
      <c r="Z38" s="88" t="s">
        <v>29</v>
      </c>
      <c r="AA38" s="88">
        <f t="shared" si="6"/>
        <v>0</v>
      </c>
      <c r="AB38" s="88">
        <f t="shared" si="7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6"/>
        <v>0</v>
      </c>
      <c r="AB39" s="88">
        <f t="shared" si="7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6"/>
        <v>0</v>
      </c>
      <c r="AB40" s="88">
        <f t="shared" si="7"/>
        <v>0</v>
      </c>
    </row>
    <row r="41" spans="1:28" x14ac:dyDescent="0.25">
      <c r="A41" s="49" t="s">
        <v>114</v>
      </c>
      <c r="B41" s="50" t="s">
        <v>115</v>
      </c>
      <c r="C41" s="88">
        <v>0.12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0.12</v>
      </c>
      <c r="X41" s="88" t="s">
        <v>29</v>
      </c>
      <c r="Y41" s="88">
        <v>0</v>
      </c>
      <c r="Z41" s="88" t="s">
        <v>29</v>
      </c>
      <c r="AA41" s="88">
        <f t="shared" si="6"/>
        <v>0.12</v>
      </c>
      <c r="AB41" s="88">
        <f t="shared" si="7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9">
        <v>0</v>
      </c>
      <c r="X42" s="88" t="s">
        <v>29</v>
      </c>
      <c r="Y42" s="88">
        <v>0</v>
      </c>
      <c r="Z42" s="88" t="s">
        <v>29</v>
      </c>
      <c r="AA42" s="88">
        <f t="shared" si="6"/>
        <v>0</v>
      </c>
      <c r="AB42" s="88">
        <f t="shared" si="7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0.12</v>
      </c>
      <c r="D43" s="48">
        <f t="shared" ref="D43:F43" si="18">D44+D45+D46+D47+D48+D49+D50</f>
        <v>0</v>
      </c>
      <c r="E43" s="48">
        <f t="shared" si="18"/>
        <v>0</v>
      </c>
      <c r="F43" s="48">
        <f t="shared" si="18"/>
        <v>0.12</v>
      </c>
      <c r="G43" s="48">
        <f t="shared" ref="G43" si="19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20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0.12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6"/>
        <v>0.12</v>
      </c>
      <c r="AB43" s="48">
        <f t="shared" si="7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21">C36</f>
        <v>0</v>
      </c>
      <c r="D44" s="88">
        <f t="shared" si="21"/>
        <v>0</v>
      </c>
      <c r="E44" s="88">
        <f t="shared" si="21"/>
        <v>0</v>
      </c>
      <c r="F44" s="88">
        <f t="shared" si="21"/>
        <v>0</v>
      </c>
      <c r="G44" s="88">
        <f t="shared" ref="G44" si="22">G36</f>
        <v>0</v>
      </c>
      <c r="H44" s="88" t="s">
        <v>29</v>
      </c>
      <c r="I44" s="88">
        <f t="shared" ref="I44:I50" si="23">I36</f>
        <v>0</v>
      </c>
      <c r="J44" s="88" t="s">
        <v>29</v>
      </c>
      <c r="K44" s="88">
        <f t="shared" ref="K44:K49" si="24">K36</f>
        <v>0</v>
      </c>
      <c r="L44" s="88" t="s">
        <v>29</v>
      </c>
      <c r="M44" s="88">
        <f t="shared" ref="M44:O50" si="25">M36</f>
        <v>0</v>
      </c>
      <c r="N44" s="88" t="s">
        <v>29</v>
      </c>
      <c r="O44" s="88">
        <f t="shared" si="25"/>
        <v>0</v>
      </c>
      <c r="P44" s="88" t="s">
        <v>29</v>
      </c>
      <c r="Q44" s="88">
        <f t="shared" ref="Q44:Q50" si="26">Q36</f>
        <v>0</v>
      </c>
      <c r="R44" s="88" t="s">
        <v>29</v>
      </c>
      <c r="S44" s="88">
        <f t="shared" ref="S44:U49" si="27">S36</f>
        <v>0</v>
      </c>
      <c r="T44" s="88" t="s">
        <v>29</v>
      </c>
      <c r="U44" s="88">
        <f t="shared" si="27"/>
        <v>0</v>
      </c>
      <c r="V44" s="88" t="s">
        <v>29</v>
      </c>
      <c r="W44" s="88">
        <f t="shared" ref="W44" si="28">W36</f>
        <v>0</v>
      </c>
      <c r="X44" s="88" t="s">
        <v>29</v>
      </c>
      <c r="Y44" s="88">
        <f t="shared" ref="Y44:Y50" si="29">Y36</f>
        <v>0</v>
      </c>
      <c r="Z44" s="88" t="s">
        <v>29</v>
      </c>
      <c r="AA44" s="88">
        <f t="shared" si="6"/>
        <v>0</v>
      </c>
      <c r="AB44" s="88">
        <f t="shared" si="7"/>
        <v>0</v>
      </c>
    </row>
    <row r="45" spans="1:28" x14ac:dyDescent="0.25">
      <c r="A45" s="49" t="s">
        <v>121</v>
      </c>
      <c r="B45" s="50" t="s">
        <v>107</v>
      </c>
      <c r="C45" s="88">
        <f t="shared" si="21"/>
        <v>0</v>
      </c>
      <c r="D45" s="88">
        <f t="shared" si="21"/>
        <v>0</v>
      </c>
      <c r="E45" s="88">
        <f t="shared" si="21"/>
        <v>0</v>
      </c>
      <c r="F45" s="88">
        <f t="shared" si="21"/>
        <v>0</v>
      </c>
      <c r="G45" s="88">
        <f t="shared" ref="G45" si="30">G37</f>
        <v>0</v>
      </c>
      <c r="H45" s="88" t="s">
        <v>29</v>
      </c>
      <c r="I45" s="88">
        <f t="shared" si="23"/>
        <v>0</v>
      </c>
      <c r="J45" s="88" t="s">
        <v>29</v>
      </c>
      <c r="K45" s="88">
        <f t="shared" si="24"/>
        <v>0</v>
      </c>
      <c r="L45" s="88" t="s">
        <v>29</v>
      </c>
      <c r="M45" s="88">
        <f t="shared" si="25"/>
        <v>0</v>
      </c>
      <c r="N45" s="88" t="s">
        <v>29</v>
      </c>
      <c r="O45" s="88">
        <f t="shared" si="25"/>
        <v>0</v>
      </c>
      <c r="P45" s="88" t="s">
        <v>29</v>
      </c>
      <c r="Q45" s="88">
        <f t="shared" si="26"/>
        <v>0</v>
      </c>
      <c r="R45" s="88" t="s">
        <v>29</v>
      </c>
      <c r="S45" s="88">
        <f t="shared" si="27"/>
        <v>0</v>
      </c>
      <c r="T45" s="88" t="s">
        <v>29</v>
      </c>
      <c r="U45" s="88">
        <f t="shared" si="27"/>
        <v>0</v>
      </c>
      <c r="V45" s="88" t="s">
        <v>29</v>
      </c>
      <c r="W45" s="88">
        <f t="shared" ref="W45" si="31">W37</f>
        <v>0</v>
      </c>
      <c r="X45" s="88" t="s">
        <v>29</v>
      </c>
      <c r="Y45" s="88">
        <f t="shared" si="29"/>
        <v>0</v>
      </c>
      <c r="Z45" s="88" t="s">
        <v>29</v>
      </c>
      <c r="AA45" s="88">
        <f t="shared" si="6"/>
        <v>0</v>
      </c>
      <c r="AB45" s="88">
        <f t="shared" si="7"/>
        <v>0</v>
      </c>
    </row>
    <row r="46" spans="1:28" x14ac:dyDescent="0.25">
      <c r="A46" s="49" t="s">
        <v>122</v>
      </c>
      <c r="B46" s="50" t="s">
        <v>109</v>
      </c>
      <c r="C46" s="88">
        <f t="shared" si="21"/>
        <v>0</v>
      </c>
      <c r="D46" s="88">
        <f t="shared" si="21"/>
        <v>0</v>
      </c>
      <c r="E46" s="88">
        <f t="shared" si="21"/>
        <v>0</v>
      </c>
      <c r="F46" s="88">
        <f t="shared" si="21"/>
        <v>0</v>
      </c>
      <c r="G46" s="88">
        <f t="shared" ref="G46" si="32">G38</f>
        <v>0</v>
      </c>
      <c r="H46" s="88" t="s">
        <v>29</v>
      </c>
      <c r="I46" s="88">
        <f t="shared" si="23"/>
        <v>0</v>
      </c>
      <c r="J46" s="88" t="s">
        <v>29</v>
      </c>
      <c r="K46" s="88">
        <f t="shared" si="24"/>
        <v>0</v>
      </c>
      <c r="L46" s="88" t="s">
        <v>29</v>
      </c>
      <c r="M46" s="88">
        <f t="shared" si="25"/>
        <v>0</v>
      </c>
      <c r="N46" s="88" t="s">
        <v>29</v>
      </c>
      <c r="O46" s="88">
        <f t="shared" si="25"/>
        <v>0</v>
      </c>
      <c r="P46" s="88" t="s">
        <v>29</v>
      </c>
      <c r="Q46" s="88">
        <f t="shared" si="26"/>
        <v>0</v>
      </c>
      <c r="R46" s="88" t="s">
        <v>29</v>
      </c>
      <c r="S46" s="88">
        <f t="shared" si="27"/>
        <v>0</v>
      </c>
      <c r="T46" s="88" t="s">
        <v>29</v>
      </c>
      <c r="U46" s="88">
        <f t="shared" si="27"/>
        <v>0</v>
      </c>
      <c r="V46" s="88" t="s">
        <v>29</v>
      </c>
      <c r="W46" s="88">
        <f t="shared" ref="W46" si="33">W38</f>
        <v>0</v>
      </c>
      <c r="X46" s="88" t="s">
        <v>29</v>
      </c>
      <c r="Y46" s="88">
        <f t="shared" si="29"/>
        <v>0</v>
      </c>
      <c r="Z46" s="88" t="s">
        <v>29</v>
      </c>
      <c r="AA46" s="88">
        <f t="shared" si="6"/>
        <v>0</v>
      </c>
      <c r="AB46" s="88">
        <f t="shared" si="7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21"/>
        <v>0</v>
      </c>
      <c r="E47" s="88">
        <f t="shared" si="21"/>
        <v>0</v>
      </c>
      <c r="F47" s="88">
        <v>0</v>
      </c>
      <c r="G47" s="88">
        <f t="shared" ref="G47" si="34">G39</f>
        <v>0</v>
      </c>
      <c r="H47" s="88" t="s">
        <v>29</v>
      </c>
      <c r="I47" s="88">
        <f t="shared" si="23"/>
        <v>0</v>
      </c>
      <c r="J47" s="88" t="s">
        <v>29</v>
      </c>
      <c r="K47" s="88">
        <f t="shared" si="24"/>
        <v>0</v>
      </c>
      <c r="L47" s="88" t="s">
        <v>29</v>
      </c>
      <c r="M47" s="88">
        <f t="shared" si="25"/>
        <v>0</v>
      </c>
      <c r="N47" s="88" t="s">
        <v>29</v>
      </c>
      <c r="O47" s="88">
        <f t="shared" si="25"/>
        <v>0</v>
      </c>
      <c r="P47" s="88" t="s">
        <v>29</v>
      </c>
      <c r="Q47" s="88">
        <f t="shared" si="26"/>
        <v>0</v>
      </c>
      <c r="R47" s="88" t="s">
        <v>29</v>
      </c>
      <c r="S47" s="88">
        <f t="shared" si="27"/>
        <v>0</v>
      </c>
      <c r="T47" s="88" t="s">
        <v>29</v>
      </c>
      <c r="U47" s="88">
        <f t="shared" si="27"/>
        <v>0</v>
      </c>
      <c r="V47" s="88" t="s">
        <v>29</v>
      </c>
      <c r="W47" s="88">
        <v>0</v>
      </c>
      <c r="X47" s="88" t="s">
        <v>29</v>
      </c>
      <c r="Y47" s="88">
        <f t="shared" si="29"/>
        <v>0</v>
      </c>
      <c r="Z47" s="88" t="s">
        <v>29</v>
      </c>
      <c r="AA47" s="88">
        <f t="shared" si="6"/>
        <v>0</v>
      </c>
      <c r="AB47" s="88">
        <f t="shared" si="7"/>
        <v>0</v>
      </c>
    </row>
    <row r="48" spans="1:28" ht="31.5" x14ac:dyDescent="0.25">
      <c r="A48" s="49" t="s">
        <v>124</v>
      </c>
      <c r="B48" s="50" t="s">
        <v>113</v>
      </c>
      <c r="C48" s="88">
        <f t="shared" si="21"/>
        <v>0</v>
      </c>
      <c r="D48" s="88">
        <f t="shared" si="21"/>
        <v>0</v>
      </c>
      <c r="E48" s="88">
        <f t="shared" si="21"/>
        <v>0</v>
      </c>
      <c r="F48" s="88">
        <f t="shared" si="21"/>
        <v>0</v>
      </c>
      <c r="G48" s="88">
        <f t="shared" ref="G48" si="35">G40</f>
        <v>0</v>
      </c>
      <c r="H48" s="88" t="s">
        <v>29</v>
      </c>
      <c r="I48" s="88">
        <f t="shared" si="23"/>
        <v>0</v>
      </c>
      <c r="J48" s="88" t="s">
        <v>29</v>
      </c>
      <c r="K48" s="88">
        <f t="shared" si="24"/>
        <v>0</v>
      </c>
      <c r="L48" s="88" t="s">
        <v>29</v>
      </c>
      <c r="M48" s="88">
        <f t="shared" si="25"/>
        <v>0</v>
      </c>
      <c r="N48" s="88" t="s">
        <v>29</v>
      </c>
      <c r="O48" s="88">
        <f t="shared" si="25"/>
        <v>0</v>
      </c>
      <c r="P48" s="88" t="s">
        <v>29</v>
      </c>
      <c r="Q48" s="88">
        <f t="shared" si="26"/>
        <v>0</v>
      </c>
      <c r="R48" s="88" t="s">
        <v>29</v>
      </c>
      <c r="S48" s="88">
        <f t="shared" si="27"/>
        <v>0</v>
      </c>
      <c r="T48" s="88" t="s">
        <v>29</v>
      </c>
      <c r="U48" s="88">
        <f t="shared" si="27"/>
        <v>0</v>
      </c>
      <c r="V48" s="88" t="s">
        <v>29</v>
      </c>
      <c r="W48" s="88">
        <f t="shared" ref="W48" si="36">W40</f>
        <v>0</v>
      </c>
      <c r="X48" s="88" t="s">
        <v>29</v>
      </c>
      <c r="Y48" s="88">
        <f t="shared" si="29"/>
        <v>0</v>
      </c>
      <c r="Z48" s="88" t="s">
        <v>29</v>
      </c>
      <c r="AA48" s="88">
        <f t="shared" si="6"/>
        <v>0</v>
      </c>
      <c r="AB48" s="88">
        <f t="shared" si="7"/>
        <v>0</v>
      </c>
    </row>
    <row r="49" spans="1:28" x14ac:dyDescent="0.25">
      <c r="A49" s="49" t="s">
        <v>125</v>
      </c>
      <c r="B49" s="50" t="s">
        <v>115</v>
      </c>
      <c r="C49" s="88">
        <f>C41</f>
        <v>0.12</v>
      </c>
      <c r="D49" s="88">
        <f t="shared" si="21"/>
        <v>0</v>
      </c>
      <c r="E49" s="88">
        <f t="shared" si="21"/>
        <v>0</v>
      </c>
      <c r="F49" s="88">
        <f>C49</f>
        <v>0.12</v>
      </c>
      <c r="G49" s="88">
        <f t="shared" ref="G49" si="37">G41</f>
        <v>0</v>
      </c>
      <c r="H49" s="88" t="s">
        <v>29</v>
      </c>
      <c r="I49" s="88">
        <f t="shared" si="23"/>
        <v>0</v>
      </c>
      <c r="J49" s="88" t="s">
        <v>29</v>
      </c>
      <c r="K49" s="88">
        <f t="shared" si="24"/>
        <v>0</v>
      </c>
      <c r="L49" s="88" t="s">
        <v>29</v>
      </c>
      <c r="M49" s="88">
        <f t="shared" si="25"/>
        <v>0</v>
      </c>
      <c r="N49" s="88" t="s">
        <v>29</v>
      </c>
      <c r="O49" s="88">
        <f t="shared" si="25"/>
        <v>0</v>
      </c>
      <c r="P49" s="88" t="s">
        <v>29</v>
      </c>
      <c r="Q49" s="88">
        <f t="shared" si="26"/>
        <v>0</v>
      </c>
      <c r="R49" s="88" t="s">
        <v>29</v>
      </c>
      <c r="S49" s="88">
        <f t="shared" si="27"/>
        <v>0</v>
      </c>
      <c r="T49" s="88" t="s">
        <v>29</v>
      </c>
      <c r="U49" s="88">
        <f t="shared" si="27"/>
        <v>0</v>
      </c>
      <c r="V49" s="88" t="s">
        <v>29</v>
      </c>
      <c r="W49" s="88">
        <f>W41</f>
        <v>0.12</v>
      </c>
      <c r="X49" s="88" t="s">
        <v>29</v>
      </c>
      <c r="Y49" s="88">
        <f t="shared" si="29"/>
        <v>0</v>
      </c>
      <c r="Z49" s="88" t="s">
        <v>29</v>
      </c>
      <c r="AA49" s="88">
        <f t="shared" si="6"/>
        <v>0.12</v>
      </c>
      <c r="AB49" s="88">
        <f t="shared" si="7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23"/>
        <v>0</v>
      </c>
      <c r="J50" s="88" t="s">
        <v>29</v>
      </c>
      <c r="K50" s="89">
        <v>0</v>
      </c>
      <c r="L50" s="88" t="s">
        <v>29</v>
      </c>
      <c r="M50" s="89">
        <f t="shared" si="25"/>
        <v>0</v>
      </c>
      <c r="N50" s="88" t="s">
        <v>29</v>
      </c>
      <c r="O50" s="89">
        <f t="shared" si="25"/>
        <v>0</v>
      </c>
      <c r="P50" s="88" t="s">
        <v>29</v>
      </c>
      <c r="Q50" s="89">
        <f t="shared" si="2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9"/>
        <v>0</v>
      </c>
      <c r="Z50" s="88" t="s">
        <v>29</v>
      </c>
      <c r="AA50" s="88">
        <f t="shared" si="6"/>
        <v>0</v>
      </c>
      <c r="AB50" s="88">
        <f t="shared" si="7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1.512292</v>
      </c>
      <c r="D52" s="88">
        <f t="shared" ref="D52:Y52" si="38">D30</f>
        <v>0</v>
      </c>
      <c r="E52" s="88">
        <f t="shared" si="38"/>
        <v>0</v>
      </c>
      <c r="F52" s="88">
        <f>C52</f>
        <v>1.512292</v>
      </c>
      <c r="G52" s="88">
        <f t="shared" ref="G52" si="39">G30</f>
        <v>0</v>
      </c>
      <c r="H52" s="88" t="s">
        <v>29</v>
      </c>
      <c r="I52" s="88">
        <f t="shared" ref="I52" si="40">I30</f>
        <v>0</v>
      </c>
      <c r="J52" s="88" t="s">
        <v>29</v>
      </c>
      <c r="K52" s="88">
        <f t="shared" ref="K52" si="41">K30</f>
        <v>0</v>
      </c>
      <c r="L52" s="88" t="s">
        <v>29</v>
      </c>
      <c r="M52" s="88">
        <f t="shared" si="38"/>
        <v>0</v>
      </c>
      <c r="N52" s="88" t="s">
        <v>29</v>
      </c>
      <c r="O52" s="88">
        <f t="shared" ref="O52" si="42">O30</f>
        <v>0</v>
      </c>
      <c r="P52" s="88" t="s">
        <v>29</v>
      </c>
      <c r="Q52" s="88">
        <f t="shared" si="38"/>
        <v>0</v>
      </c>
      <c r="R52" s="88" t="s">
        <v>29</v>
      </c>
      <c r="S52" s="88">
        <f t="shared" ref="S52" si="43">S30</f>
        <v>0</v>
      </c>
      <c r="T52" s="88" t="s">
        <v>29</v>
      </c>
      <c r="U52" s="88">
        <f t="shared" si="38"/>
        <v>0</v>
      </c>
      <c r="V52" s="88" t="s">
        <v>29</v>
      </c>
      <c r="W52" s="88">
        <f>W30</f>
        <v>1.512292</v>
      </c>
      <c r="X52" s="88" t="s">
        <v>29</v>
      </c>
      <c r="Y52" s="88">
        <f t="shared" si="38"/>
        <v>0</v>
      </c>
      <c r="Z52" s="88" t="s">
        <v>29</v>
      </c>
      <c r="AA52" s="88">
        <f>G52+K52+O52+S52+W52</f>
        <v>1.512292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4">C44</f>
        <v>0</v>
      </c>
      <c r="D53" s="88">
        <f t="shared" si="44"/>
        <v>0</v>
      </c>
      <c r="E53" s="88">
        <f t="shared" si="44"/>
        <v>0</v>
      </c>
      <c r="F53" s="88">
        <f t="shared" si="44"/>
        <v>0</v>
      </c>
      <c r="G53" s="88">
        <f t="shared" ref="G53" si="45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6">K44</f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 t="shared" ref="W53" si="47"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8">G53+K53+O53+S53+W53</f>
        <v>0</v>
      </c>
      <c r="AB53" s="88">
        <f t="shared" ref="AB53:AB64" si="49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4"/>
        <v>0</v>
      </c>
      <c r="D54" s="89">
        <f t="shared" si="44"/>
        <v>0</v>
      </c>
      <c r="E54" s="89">
        <f t="shared" si="44"/>
        <v>0</v>
      </c>
      <c r="F54" s="89">
        <f t="shared" si="44"/>
        <v>0</v>
      </c>
      <c r="G54" s="89">
        <f t="shared" ref="G54" si="50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6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 t="shared" ref="W54" si="51"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8"/>
        <v>0</v>
      </c>
      <c r="AB54" s="88">
        <f t="shared" si="49"/>
        <v>0</v>
      </c>
    </row>
    <row r="55" spans="1:28" x14ac:dyDescent="0.25">
      <c r="A55" s="49" t="s">
        <v>134</v>
      </c>
      <c r="B55" s="52" t="s">
        <v>135</v>
      </c>
      <c r="C55" s="89">
        <f t="shared" si="44"/>
        <v>0</v>
      </c>
      <c r="D55" s="89">
        <f t="shared" si="44"/>
        <v>0</v>
      </c>
      <c r="E55" s="89">
        <f t="shared" si="44"/>
        <v>0</v>
      </c>
      <c r="F55" s="89">
        <f t="shared" si="44"/>
        <v>0</v>
      </c>
      <c r="G55" s="89">
        <f t="shared" ref="G55" si="52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6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 t="shared" ref="W55" si="53"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8"/>
        <v>0</v>
      </c>
      <c r="AB55" s="88">
        <f t="shared" si="49"/>
        <v>0</v>
      </c>
    </row>
    <row r="56" spans="1:28" x14ac:dyDescent="0.25">
      <c r="A56" s="49" t="s">
        <v>136</v>
      </c>
      <c r="B56" s="52" t="s">
        <v>137</v>
      </c>
      <c r="C56" s="89">
        <f>C41</f>
        <v>0.12</v>
      </c>
      <c r="D56" s="89">
        <f t="shared" ref="D56:E56" si="54">D47+D48+D49</f>
        <v>0</v>
      </c>
      <c r="E56" s="89">
        <f t="shared" si="54"/>
        <v>0</v>
      </c>
      <c r="F56" s="89">
        <f>C56</f>
        <v>0.12</v>
      </c>
      <c r="G56" s="89">
        <f t="shared" ref="G56" si="55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6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W41</f>
        <v>0.12</v>
      </c>
      <c r="X56" s="88" t="s">
        <v>29</v>
      </c>
      <c r="Y56" s="89">
        <f>Y47+Y48+Y49</f>
        <v>0</v>
      </c>
      <c r="Z56" s="88" t="s">
        <v>29</v>
      </c>
      <c r="AA56" s="88">
        <f t="shared" si="48"/>
        <v>0.12</v>
      </c>
      <c r="AB56" s="88">
        <f t="shared" si="49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7">E50</f>
        <v>0</v>
      </c>
      <c r="F57" s="89">
        <f t="shared" si="57"/>
        <v>0</v>
      </c>
      <c r="G57" s="89">
        <f t="shared" ref="G57" si="58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9">K50</f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9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91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60">D60+D61+D62+D63+D64</f>
        <v>0</v>
      </c>
      <c r="E59" s="48">
        <f t="shared" si="60"/>
        <v>0</v>
      </c>
      <c r="F59" s="48">
        <f t="shared" si="60"/>
        <v>0</v>
      </c>
      <c r="G59" s="48">
        <f t="shared" ref="G59" si="61">G60+G61+G62+G63+G64</f>
        <v>0</v>
      </c>
      <c r="H59" s="48" t="s">
        <v>29</v>
      </c>
      <c r="I59" s="48">
        <f t="shared" ref="I59" si="62">I60+I61+I62+I63+I64</f>
        <v>0</v>
      </c>
      <c r="J59" s="48" t="s">
        <v>29</v>
      </c>
      <c r="K59" s="48">
        <f t="shared" ref="K59" si="63">K60+K61+K62+K63+K64</f>
        <v>0</v>
      </c>
      <c r="L59" s="48" t="s">
        <v>29</v>
      </c>
      <c r="M59" s="48">
        <f t="shared" si="60"/>
        <v>0</v>
      </c>
      <c r="N59" s="48" t="s">
        <v>29</v>
      </c>
      <c r="O59" s="48">
        <f t="shared" ref="O59" si="64">O60+O61+O62+O63+O64</f>
        <v>0</v>
      </c>
      <c r="P59" s="48" t="s">
        <v>29</v>
      </c>
      <c r="Q59" s="48">
        <f t="shared" si="60"/>
        <v>0</v>
      </c>
      <c r="R59" s="48" t="s">
        <v>29</v>
      </c>
      <c r="S59" s="48">
        <f t="shared" ref="S59" si="65">S60+S61+S62+S63+S64</f>
        <v>0</v>
      </c>
      <c r="T59" s="48" t="s">
        <v>29</v>
      </c>
      <c r="U59" s="48">
        <f t="shared" si="60"/>
        <v>0</v>
      </c>
      <c r="V59" s="48" t="s">
        <v>29</v>
      </c>
      <c r="W59" s="48">
        <f>W60+W61+W62+W63+W64</f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9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6">G60+K60+O60+S60+W60</f>
        <v>0</v>
      </c>
      <c r="AB60" s="88">
        <f t="shared" si="49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6"/>
        <v>0</v>
      </c>
      <c r="AB61" s="88">
        <f t="shared" si="49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6"/>
        <v>0</v>
      </c>
      <c r="AB62" s="88">
        <f t="shared" si="49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6"/>
        <v>0</v>
      </c>
      <c r="AB63" s="88">
        <f t="shared" si="49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6"/>
        <v>0</v>
      </c>
      <c r="AB64" s="88">
        <f t="shared" si="49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4"/>
      <c r="C66" s="174"/>
      <c r="D66" s="174"/>
      <c r="E66" s="174"/>
      <c r="F66" s="174"/>
      <c r="G66" s="174"/>
      <c r="H66" s="174"/>
      <c r="I66" s="174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5"/>
      <c r="C68" s="175"/>
      <c r="D68" s="175"/>
      <c r="E68" s="175"/>
      <c r="F68" s="175"/>
      <c r="G68" s="175"/>
      <c r="H68" s="175"/>
      <c r="I68" s="175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4"/>
      <c r="C70" s="174"/>
      <c r="D70" s="174"/>
      <c r="E70" s="174"/>
      <c r="F70" s="174"/>
      <c r="G70" s="174"/>
      <c r="H70" s="174"/>
      <c r="I70" s="174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4"/>
      <c r="C72" s="174"/>
      <c r="D72" s="174"/>
      <c r="E72" s="174"/>
      <c r="F72" s="174"/>
      <c r="G72" s="174"/>
      <c r="H72" s="174"/>
      <c r="I72" s="174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5"/>
      <c r="C73" s="175"/>
      <c r="D73" s="175"/>
      <c r="E73" s="175"/>
      <c r="F73" s="175"/>
      <c r="G73" s="175"/>
      <c r="H73" s="175"/>
      <c r="I73" s="175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4"/>
      <c r="C74" s="174"/>
      <c r="D74" s="174"/>
      <c r="E74" s="174"/>
      <c r="F74" s="174"/>
      <c r="G74" s="174"/>
      <c r="H74" s="174"/>
      <c r="I74" s="174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2"/>
      <c r="C75" s="172"/>
      <c r="D75" s="172"/>
      <c r="E75" s="172"/>
      <c r="F75" s="172"/>
      <c r="G75" s="172"/>
      <c r="H75" s="172"/>
      <c r="I75" s="172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3"/>
      <c r="C77" s="173"/>
      <c r="D77" s="173"/>
      <c r="E77" s="173"/>
      <c r="F77" s="173"/>
      <c r="G77" s="173"/>
      <c r="H77" s="173"/>
      <c r="I77" s="173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2025-05-26T08:38:52Z</dcterms:modified>
</cp:coreProperties>
</file>