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6B093323-C01F-4B03-81FC-F4BA4D2500DD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2" l="1"/>
  <c r="W59" i="9"/>
  <c r="W56" i="9"/>
  <c r="W54" i="9"/>
  <c r="W52" i="9"/>
  <c r="W49" i="9"/>
  <c r="W48" i="9"/>
  <c r="W47" i="9"/>
  <c r="W46" i="9"/>
  <c r="W55" i="9" s="1"/>
  <c r="W45" i="9"/>
  <c r="W44" i="9"/>
  <c r="W53" i="9" s="1"/>
  <c r="W35" i="9"/>
  <c r="W30" i="9"/>
  <c r="W27" i="9"/>
  <c r="W24" i="9" s="1"/>
  <c r="C47" i="9"/>
  <c r="W43" i="9" l="1"/>
  <c r="S59" i="9"/>
  <c r="S50" i="9"/>
  <c r="S57" i="9" s="1"/>
  <c r="S49" i="9"/>
  <c r="S48" i="9"/>
  <c r="S47" i="9"/>
  <c r="S56" i="9" s="1"/>
  <c r="S46" i="9"/>
  <c r="S55" i="9" s="1"/>
  <c r="S45" i="9"/>
  <c r="S54" i="9" s="1"/>
  <c r="S44" i="9"/>
  <c r="S53" i="9" s="1"/>
  <c r="S43" i="9"/>
  <c r="S35" i="9"/>
  <c r="S30" i="9"/>
  <c r="S52" i="9" s="1"/>
  <c r="S24" i="9"/>
  <c r="C22" i="6" l="1"/>
  <c r="K34" i="9" l="1"/>
  <c r="M30" i="9"/>
  <c r="AB30" i="9" s="1"/>
  <c r="F33" i="9" l="1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U47" i="9"/>
  <c r="U56" i="9" s="1"/>
  <c r="Q47" i="9"/>
  <c r="Q56" i="9" s="1"/>
  <c r="M47" i="9"/>
  <c r="M56" i="9" s="1"/>
  <c r="I47" i="9"/>
  <c r="E47" i="9"/>
  <c r="E56" i="9" s="1"/>
  <c r="D47" i="9"/>
  <c r="Y46" i="9"/>
  <c r="Y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U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52" i="9"/>
  <c r="K30" i="9"/>
  <c r="I30" i="9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AB24" i="9" s="1"/>
  <c r="E24" i="9"/>
  <c r="D24" i="9"/>
  <c r="O35" i="9" l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K24" i="9" l="1"/>
  <c r="O24" i="9"/>
  <c r="G24" i="9" l="1"/>
  <c r="AA24" i="9" s="1"/>
  <c r="C48" i="7" s="1"/>
  <c r="AA27" i="9"/>
  <c r="C30" i="9" l="1"/>
  <c r="C52" i="9" s="1"/>
  <c r="F32" i="9"/>
  <c r="F30" i="9"/>
  <c r="F52" i="9" s="1"/>
  <c r="C27" i="9" l="1"/>
  <c r="C24" i="9" l="1"/>
  <c r="F27" i="9"/>
  <c r="F24" i="9" s="1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<sst xmlns="http://schemas.openxmlformats.org/spreadsheetml/2006/main" count="903" uniqueCount="274">
  <si>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</si>
  <si>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</si>
  <si>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</si>
  <si>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</si>
  <si>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</si>
  <si>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</si>
  <si>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</si>
  <si>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</si>
  <si>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</si>
  <si>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</si>
  <si>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</si>
  <si>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</si>
  <si>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</si>
  <si>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</si>
  <si>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</si>
  <si>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</si>
  <si>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</si>
  <si>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</si>
  <si>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</si>
  <si>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</si>
  <si>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</si>
  <si>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</si>
  <si>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</si>
  <si>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</si>
  <si>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</si>
  <si>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</si>
  <si>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</si>
  <si>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</si>
  <si>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</si>
  <si>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</si>
  <si>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</si>
  <si>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</si>
  <si>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</si>
  <si>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</si>
  <si>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</si>
  <si>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</si>
  <si>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</si>
  <si>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</si>
  <si>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</si>
  <si>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</si>
  <si>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</si>
  <si>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</si>
  <si>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</si>
  <si>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</si>
  <si>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</si>
  <si>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</si>
  <si>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</si>
  <si>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</si>
  <si>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</si>
  <si>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</si>
  <si>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</si>
  <si>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</si>
  <si>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</si>
  <si>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</si>
  <si>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</si>
  <si>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</si>
  <si>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</si>
  <si>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</si>
  <si>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</si>
  <si>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</si>
  <si>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</si>
  <si>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</si>
  <si>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</si>
  <si>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</si>
  <si>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</si>
  <si>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</si>
  <si>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</si>
  <si>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</si>
  <si>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</si>
  <si>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</si>
  <si>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</si>
  <si>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</si>
  <si>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</si>
  <si>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</si>
  <si>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</si>
  <si>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</si>
  <si>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</si>
  <si>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</si>
  <si>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</si>
  <si>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</si>
  <si>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</si>
  <si>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</si>
  <si>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</si>
  <si>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</si>
  <si>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</si>
  <si>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</si>
  <si>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</si>
  <si>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</si>
  <si>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</si>
  <si>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</si>
  <si>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</si>
  <si>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</si>
  <si>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</si>
  <si>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</si>
  <si>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</si>
  <si>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</si>
  <si>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</si>
  <si>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</si>
  <si>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</si>
  <si>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</si>
  <si>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</si>
  <si>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</si>
  <si>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</si>
  <si>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</si>
  <si>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</si>
  <si>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</si>
  <si>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</si>
  <si>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</si>
  <si>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</si>
  <si>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</si>
  <si>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</si>
  <si>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</si>
  <si>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</si>
  <si>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</si>
  <si>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</si>
  <si>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</si>
  <si>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</si>
  <si>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</si>
  <si>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</si>
  <si>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</si>
  <si>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</si>
  <si>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</si>
  <si>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</si>
  <si>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</si>
  <si>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</si>
  <si>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</si>
  <si>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</si>
  <si>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</si>
  <si>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</si>
  <si>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</si>
  <si>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</si>
  <si>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</si>
  <si>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</si>
  <si>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</si>
  <si>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</si>
  <si>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</si>
  <si>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</si>
  <si>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</si>
  <si>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</si>
  <si>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</si>
  <si>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</si>
  <si>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</si>
  <si>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</si>
  <si>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</si>
  <si>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</si>
  <si>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</si>
  <si>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</si>
  <si>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</si>
  <si>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</si>
  <si>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</si>
  <si>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</si>
  <si>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</si>
  <si>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</si>
  <si>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</si>
  <si>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</si>
  <si>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</si>
  <si>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</si>
  <si>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</si>
  <si>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</si>
  <si>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</si>
  <si>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</si>
  <si>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</si>
  <si>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</si>
  <si>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</si>
  <si>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</si>
  <si>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</si>
  <si>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</si>
  <si>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</si>
  <si>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</si>
  <si>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</si>
  <si>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</si>
  <si>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</si>
  <si>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</si>
  <si>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</si>
  <si>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</si>
  <si>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</si>
  <si>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</si>
  <si>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</si>
  <si>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</si>
  <si>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</si>
  <si>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</si>
  <si>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</si>
  <si>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</si>
  <si>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</si>
  <si>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</si>
  <si>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</si>
  <si>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</si>
  <si>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</si>
  <si>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</si>
  <si>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</si>
  <si>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</si>
  <si>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</si>
  <si>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</si>
  <si>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</si>
  <si>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</si>
  <si>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</si>
  <si>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</si>
  <si>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</si>
  <si>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</si>
  <si>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</si>
  <si>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</si>
  <si>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</si>
  <si>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</si>
  <si>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</si>
  <si>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</si>
  <si>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</si>
  <si>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</si>
  <si>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</si>
  <si>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</si>
  <si>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</si>
  <si>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</si>
  <si>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</si>
  <si>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</si>
  <si>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</si>
  <si>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</si>
  <si>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</si>
  <si>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</si>
  <si>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</si>
  <si>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</si>
  <si>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</si>
  <si>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</si>
  <si>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</si>
  <si>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</si>
  <si>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</si>
  <si>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</si>
  <si>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</si>
  <si>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</si>
  <si>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</si>
  <si>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</si>
  <si>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</si>
  <si>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</si>
  <si>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</si>
  <si>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</si>
  <si>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</si>
  <si>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</si>
  <si>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</si>
  <si>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</si>
  <si>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</si>
  <si>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</si>
  <si>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</si>
  <si>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</si>
  <si>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</si>
  <si>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</si>
  <si>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</si>
  <si>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</si>
  <si>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</si>
  <si>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</si>
  <si>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</si>
  <si>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</si>
  <si>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</si>
  <si>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</si>
  <si>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</si>
  <si>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</si>
  <si>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</si>
  <si>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</si>
  <si>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</si>
  <si>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</si>
  <si>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</si>
  <si>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>2022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</si>
  <si>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</si>
  <si>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</si>
  <si>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</si>
  <si>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</si>
  <si>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</si>
  <si>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</si>
  <si>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</si>
  <si>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1983</t>
  </si>
  <si>
    <t>2030</t>
  </si>
  <si>
    <t>31.06.2030</t>
  </si>
  <si>
    <t>ул. Некорякова, пер. Гардинный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</si>
  <si>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</si>
  <si>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</si>
  <si>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1,884 км</t>
  </si>
  <si>
    <t>12,005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</si>
</sst>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C48" sqref="C4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271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270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272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12.005363999999998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10.00447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A26" sqref="A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271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270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40" t="s">
        <v>0</v>
      </c>
      <c r="B21" s="142" t="s">
        <v>172</v>
      </c>
      <c r="C21" s="143"/>
      <c r="D21" s="142" t="s">
        <v>171</v>
      </c>
      <c r="E21" s="143"/>
      <c r="F21" s="138" t="s">
        <v>170</v>
      </c>
      <c r="G21" s="139"/>
      <c r="H21" s="139"/>
      <c r="I21" s="146"/>
      <c r="J21" s="140" t="s">
        <v>169</v>
      </c>
      <c r="K21" s="142" t="s">
        <v>168</v>
      </c>
      <c r="L21" s="143"/>
      <c r="M21" s="142" t="s">
        <v>167</v>
      </c>
      <c r="N21" s="143"/>
      <c r="O21" s="142" t="s">
        <v>166</v>
      </c>
      <c r="P21" s="143"/>
      <c r="Q21" s="142" t="s">
        <v>165</v>
      </c>
      <c r="R21" s="143"/>
      <c r="S21" s="140" t="s">
        <v>164</v>
      </c>
      <c r="T21" s="140" t="s">
        <v>163</v>
      </c>
      <c r="U21" s="140" t="s">
        <v>162</v>
      </c>
      <c r="V21" s="142" t="s">
        <v>161</v>
      </c>
      <c r="W21" s="143"/>
      <c r="X21" s="138" t="s">
        <v>150</v>
      </c>
      <c r="Y21" s="139"/>
      <c r="Z21" s="138" t="s">
        <v>151</v>
      </c>
      <c r="AA21" s="139"/>
    </row>
    <row r="22" spans="1:27" ht="216" customHeight="1" x14ac:dyDescent="0.25">
      <c r="A22" s="147"/>
      <c r="B22" s="144"/>
      <c r="C22" s="145"/>
      <c r="D22" s="144"/>
      <c r="E22" s="145"/>
      <c r="F22" s="138" t="s">
        <v>160</v>
      </c>
      <c r="G22" s="146"/>
      <c r="H22" s="138" t="s">
        <v>159</v>
      </c>
      <c r="I22" s="146"/>
      <c r="J22" s="141"/>
      <c r="K22" s="144"/>
      <c r="L22" s="145"/>
      <c r="M22" s="144"/>
      <c r="N22" s="145"/>
      <c r="O22" s="144"/>
      <c r="P22" s="145"/>
      <c r="Q22" s="144"/>
      <c r="R22" s="145"/>
      <c r="S22" s="141"/>
      <c r="T22" s="141"/>
      <c r="U22" s="141"/>
      <c r="V22" s="144"/>
      <c r="W22" s="145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41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>
        <v>1</v>
      </c>
      <c r="B25" s="92" t="s">
        <v>269</v>
      </c>
      <c r="C25" s="92" t="s">
        <v>269</v>
      </c>
      <c r="D25" s="92" t="s">
        <v>269</v>
      </c>
      <c r="E25" s="92" t="s">
        <v>269</v>
      </c>
      <c r="F25" s="85" t="s">
        <v>264</v>
      </c>
      <c r="G25" s="85" t="s">
        <v>264</v>
      </c>
      <c r="H25" s="85" t="s">
        <v>264</v>
      </c>
      <c r="I25" s="85" t="s">
        <v>264</v>
      </c>
      <c r="J25" s="93" t="s">
        <v>266</v>
      </c>
      <c r="K25" s="82" t="s">
        <v>16</v>
      </c>
      <c r="L25" s="84" t="s">
        <v>16</v>
      </c>
      <c r="M25" s="84" t="s">
        <v>261</v>
      </c>
      <c r="N25" s="94" t="s">
        <v>262</v>
      </c>
      <c r="O25" s="81" t="s">
        <v>176</v>
      </c>
      <c r="P25" s="81" t="s">
        <v>263</v>
      </c>
      <c r="Q25" s="81">
        <v>1.8839999999999999</v>
      </c>
      <c r="R25" s="83">
        <f>Q25</f>
        <v>1.8839999999999999</v>
      </c>
      <c r="S25" s="82" t="s">
        <v>267</v>
      </c>
      <c r="T25" s="82" t="s">
        <v>258</v>
      </c>
      <c r="U25" s="82" t="s">
        <v>14</v>
      </c>
      <c r="V25" s="82" t="s">
        <v>265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2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271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270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7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60" t="s">
        <v>183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60" t="s">
        <v>271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</row>
    <row r="15" spans="1:44" ht="18.75" customHeight="1" x14ac:dyDescent="0.25">
      <c r="A15" s="162" t="s">
        <v>270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9" t="s">
        <v>184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3" t="s">
        <v>185</v>
      </c>
      <c r="B21" s="153" t="s">
        <v>186</v>
      </c>
      <c r="C21" s="154" t="s">
        <v>187</v>
      </c>
      <c r="D21" s="154"/>
      <c r="E21" s="154"/>
      <c r="F21" s="154"/>
      <c r="G21" s="154"/>
      <c r="H21" s="154"/>
      <c r="I21" s="155" t="s">
        <v>188</v>
      </c>
      <c r="J21" s="156" t="s">
        <v>189</v>
      </c>
      <c r="K21" s="153" t="s">
        <v>190</v>
      </c>
      <c r="L21" s="149" t="s">
        <v>191</v>
      </c>
    </row>
    <row r="22" spans="1:12" ht="58.5" customHeight="1" x14ac:dyDescent="0.25">
      <c r="A22" s="153"/>
      <c r="B22" s="153"/>
      <c r="C22" s="150" t="s">
        <v>78</v>
      </c>
      <c r="D22" s="150"/>
      <c r="E22" s="106"/>
      <c r="F22" s="107"/>
      <c r="G22" s="151" t="s">
        <v>192</v>
      </c>
      <c r="H22" s="152"/>
      <c r="I22" s="155"/>
      <c r="J22" s="157"/>
      <c r="K22" s="153"/>
      <c r="L22" s="149"/>
    </row>
    <row r="23" spans="1:12" ht="47.25" x14ac:dyDescent="0.25">
      <c r="A23" s="153"/>
      <c r="B23" s="153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5"/>
      <c r="J23" s="158"/>
      <c r="K23" s="153"/>
      <c r="L23" s="149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47618</v>
      </c>
      <c r="D39" s="122" t="s">
        <v>268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47665</v>
      </c>
      <c r="D41" s="122">
        <v>47832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47665</v>
      </c>
      <c r="D42" s="122">
        <v>47832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47665</v>
      </c>
      <c r="D43" s="122">
        <v>47832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47665</v>
      </c>
      <c r="D44" s="122">
        <v>47832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47832</v>
      </c>
      <c r="D47" s="122">
        <v>47837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47837</v>
      </c>
      <c r="D48" s="122">
        <v>47842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47837</v>
      </c>
      <c r="D49" s="122">
        <v>47842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47837</v>
      </c>
      <c r="D50" s="122">
        <v>47842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47842</v>
      </c>
      <c r="D53" s="122">
        <v>47847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6" zoomScale="75" zoomScaleNormal="70" zoomScaleSheetLayoutView="75" workbookViewId="0">
      <selection activeCell="G20" sqref="G20:J20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271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270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69"/>
      <c r="Y14" s="169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4" t="s">
        <v>72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71" t="s">
        <v>73</v>
      </c>
      <c r="B20" s="171" t="s">
        <v>74</v>
      </c>
      <c r="C20" s="153" t="s">
        <v>75</v>
      </c>
      <c r="D20" s="153"/>
      <c r="E20" s="173" t="s">
        <v>76</v>
      </c>
      <c r="F20" s="173"/>
      <c r="G20" s="163" t="s">
        <v>253</v>
      </c>
      <c r="H20" s="164"/>
      <c r="I20" s="164"/>
      <c r="J20" s="164"/>
      <c r="K20" s="163" t="s">
        <v>254</v>
      </c>
      <c r="L20" s="164"/>
      <c r="M20" s="164"/>
      <c r="N20" s="164"/>
      <c r="O20" s="163" t="s">
        <v>255</v>
      </c>
      <c r="P20" s="164"/>
      <c r="Q20" s="164"/>
      <c r="R20" s="164"/>
      <c r="S20" s="163" t="s">
        <v>256</v>
      </c>
      <c r="T20" s="164"/>
      <c r="U20" s="164"/>
      <c r="V20" s="164"/>
      <c r="W20" s="163" t="s">
        <v>257</v>
      </c>
      <c r="X20" s="164"/>
      <c r="Y20" s="164"/>
      <c r="Z20" s="164"/>
      <c r="AA20" s="165" t="s">
        <v>77</v>
      </c>
      <c r="AB20" s="166"/>
      <c r="AC20" s="44"/>
      <c r="AD20" s="44"/>
      <c r="AE20" s="44"/>
    </row>
    <row r="21" spans="1:31" ht="99.75" customHeight="1" x14ac:dyDescent="0.25">
      <c r="A21" s="172"/>
      <c r="B21" s="172"/>
      <c r="C21" s="153"/>
      <c r="D21" s="153"/>
      <c r="E21" s="173"/>
      <c r="F21" s="173"/>
      <c r="G21" s="153" t="s">
        <v>78</v>
      </c>
      <c r="H21" s="153"/>
      <c r="I21" s="153" t="s">
        <v>178</v>
      </c>
      <c r="J21" s="153"/>
      <c r="K21" s="153" t="s">
        <v>78</v>
      </c>
      <c r="L21" s="153"/>
      <c r="M21" s="153" t="s">
        <v>178</v>
      </c>
      <c r="N21" s="153"/>
      <c r="O21" s="153" t="s">
        <v>78</v>
      </c>
      <c r="P21" s="153"/>
      <c r="Q21" s="153" t="s">
        <v>178</v>
      </c>
      <c r="R21" s="153"/>
      <c r="S21" s="153" t="s">
        <v>78</v>
      </c>
      <c r="T21" s="153"/>
      <c r="U21" s="153" t="s">
        <v>178</v>
      </c>
      <c r="V21" s="153"/>
      <c r="W21" s="153" t="s">
        <v>78</v>
      </c>
      <c r="X21" s="153"/>
      <c r="Y21" s="153" t="s">
        <v>178</v>
      </c>
      <c r="Z21" s="153"/>
      <c r="AA21" s="167"/>
      <c r="AB21" s="168"/>
    </row>
    <row r="22" spans="1:31" ht="96.75" customHeight="1" x14ac:dyDescent="0.25">
      <c r="A22" s="150"/>
      <c r="B22" s="150"/>
      <c r="C22" s="98" t="s">
        <v>78</v>
      </c>
      <c r="D22" s="98" t="s">
        <v>79</v>
      </c>
      <c r="E22" s="98" t="s">
        <v>259</v>
      </c>
      <c r="F22" s="98" t="s">
        <v>260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12.005363999999998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12.005363999999998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ref="S24" si="2">S25+S26+S27+S28+S29</f>
        <v>0</v>
      </c>
      <c r="T24" s="48" t="s">
        <v>29</v>
      </c>
      <c r="U24" s="48">
        <f t="shared" si="0"/>
        <v>0</v>
      </c>
      <c r="V24" s="48" t="s">
        <v>29</v>
      </c>
      <c r="W24" s="48">
        <f>W25+W26+W27+W28+W29</f>
        <v>12.005363999999998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12.005363999999998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3">G25+K25+O25+S25+W25</f>
        <v>0</v>
      </c>
      <c r="AB25" s="88">
        <f t="shared" ref="AB25:AB50" si="4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100">
        <v>0</v>
      </c>
      <c r="X26" s="88" t="s">
        <v>29</v>
      </c>
      <c r="Y26" s="88">
        <v>0</v>
      </c>
      <c r="Z26" s="88" t="s">
        <v>29</v>
      </c>
      <c r="AA26" s="88">
        <f t="shared" si="3"/>
        <v>0</v>
      </c>
      <c r="AB26" s="88">
        <f t="shared" si="4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12.005363999999998</v>
      </c>
      <c r="D27" s="88">
        <v>0</v>
      </c>
      <c r="E27" s="88">
        <v>0</v>
      </c>
      <c r="F27" s="88">
        <f>C27</f>
        <v>12.005363999999998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100">
        <f>W30*1.2</f>
        <v>12.005363999999998</v>
      </c>
      <c r="X27" s="88" t="s">
        <v>29</v>
      </c>
      <c r="Y27" s="88">
        <v>0</v>
      </c>
      <c r="Z27" s="88" t="s">
        <v>29</v>
      </c>
      <c r="AA27" s="88">
        <f t="shared" si="3"/>
        <v>12.005363999999998</v>
      </c>
      <c r="AB27" s="88">
        <f t="shared" si="4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100">
        <v>0</v>
      </c>
      <c r="X28" s="88" t="s">
        <v>29</v>
      </c>
      <c r="Y28" s="88">
        <v>0</v>
      </c>
      <c r="Z28" s="88" t="s">
        <v>29</v>
      </c>
      <c r="AA28" s="88">
        <f t="shared" si="3"/>
        <v>0</v>
      </c>
      <c r="AB28" s="88">
        <f t="shared" si="4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3"/>
        <v>0</v>
      </c>
      <c r="AB29" s="88">
        <f t="shared" si="4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10.00447</v>
      </c>
      <c r="D30" s="48">
        <f t="shared" ref="D30:Y30" si="5">D31+D32+D33+D34</f>
        <v>0</v>
      </c>
      <c r="E30" s="48">
        <f t="shared" si="5"/>
        <v>0</v>
      </c>
      <c r="F30" s="48">
        <f t="shared" si="5"/>
        <v>10.00447</v>
      </c>
      <c r="G30" s="48">
        <f t="shared" si="5"/>
        <v>0</v>
      </c>
      <c r="H30" s="48" t="s">
        <v>29</v>
      </c>
      <c r="I30" s="48">
        <f t="shared" ref="I30" si="6">I31+I32+I33+I34</f>
        <v>0</v>
      </c>
      <c r="J30" s="48" t="s">
        <v>29</v>
      </c>
      <c r="K30" s="48">
        <f t="shared" si="5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5"/>
        <v>0</v>
      </c>
      <c r="P30" s="48" t="s">
        <v>29</v>
      </c>
      <c r="Q30" s="48">
        <f t="shared" si="5"/>
        <v>0</v>
      </c>
      <c r="R30" s="48" t="s">
        <v>29</v>
      </c>
      <c r="S30" s="48">
        <f t="shared" ref="S30" si="7">S31+S32+S33+S34</f>
        <v>0</v>
      </c>
      <c r="T30" s="48" t="s">
        <v>29</v>
      </c>
      <c r="U30" s="48">
        <f>U31+U32+U33+U34</f>
        <v>0</v>
      </c>
      <c r="V30" s="48" t="s">
        <v>29</v>
      </c>
      <c r="W30" s="48">
        <f>W31+W32+W33+W34</f>
        <v>10.00447</v>
      </c>
      <c r="X30" s="48" t="s">
        <v>29</v>
      </c>
      <c r="Y30" s="48">
        <f t="shared" si="5"/>
        <v>0</v>
      </c>
      <c r="Z30" s="48" t="s">
        <v>29</v>
      </c>
      <c r="AA30" s="48">
        <f t="shared" si="3"/>
        <v>10.00447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0.26870323989753897</v>
      </c>
      <c r="D31" s="88">
        <v>0</v>
      </c>
      <c r="E31" s="88">
        <v>0</v>
      </c>
      <c r="F31" s="100">
        <f>C31</f>
        <v>0.26870323989753897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127">
        <v>0.26870323989753897</v>
      </c>
      <c r="X31" s="88" t="s">
        <v>29</v>
      </c>
      <c r="Y31" s="88">
        <v>0</v>
      </c>
      <c r="Z31" s="88" t="s">
        <v>29</v>
      </c>
      <c r="AA31" s="88">
        <f t="shared" si="3"/>
        <v>0.26870323989753897</v>
      </c>
      <c r="AB31" s="88">
        <f t="shared" si="4"/>
        <v>0</v>
      </c>
    </row>
    <row r="32" spans="1:31" ht="31.5" x14ac:dyDescent="0.25">
      <c r="A32" s="46" t="s">
        <v>97</v>
      </c>
      <c r="B32" s="50" t="s">
        <v>98</v>
      </c>
      <c r="C32" s="127">
        <v>8.643040251185802</v>
      </c>
      <c r="D32" s="88">
        <v>0</v>
      </c>
      <c r="E32" s="88">
        <v>0</v>
      </c>
      <c r="F32" s="100">
        <f t="shared" ref="F32:F33" si="8">C32</f>
        <v>8.643040251185802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127">
        <v>8.643040251185802</v>
      </c>
      <c r="X32" s="88" t="s">
        <v>29</v>
      </c>
      <c r="Y32" s="88">
        <v>0</v>
      </c>
      <c r="Z32" s="88" t="s">
        <v>29</v>
      </c>
      <c r="AA32" s="88">
        <f t="shared" si="3"/>
        <v>8.643040251185802</v>
      </c>
      <c r="AB32" s="88">
        <f t="shared" si="4"/>
        <v>0</v>
      </c>
    </row>
    <row r="33" spans="1:28" x14ac:dyDescent="0.25">
      <c r="A33" s="46" t="s">
        <v>99</v>
      </c>
      <c r="B33" s="50" t="s">
        <v>100</v>
      </c>
      <c r="C33" s="127">
        <v>1.0927265089166589</v>
      </c>
      <c r="D33" s="88">
        <v>0</v>
      </c>
      <c r="E33" s="88">
        <v>0</v>
      </c>
      <c r="F33" s="100">
        <f t="shared" si="8"/>
        <v>1.0927265089166589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127">
        <v>1.0927265089166589</v>
      </c>
      <c r="X33" s="88" t="s">
        <v>29</v>
      </c>
      <c r="Y33" s="88">
        <v>0</v>
      </c>
      <c r="Z33" s="88" t="s">
        <v>29</v>
      </c>
      <c r="AA33" s="88">
        <f t="shared" si="3"/>
        <v>1.0927265089166589</v>
      </c>
      <c r="AB33" s="88">
        <f t="shared" si="4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9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100">
        <v>0</v>
      </c>
      <c r="X34" s="88" t="s">
        <v>29</v>
      </c>
      <c r="Y34" s="88">
        <v>0</v>
      </c>
      <c r="Z34" s="88" t="s">
        <v>29</v>
      </c>
      <c r="AA34" s="88">
        <f t="shared" si="3"/>
        <v>0</v>
      </c>
      <c r="AB34" s="88">
        <f t="shared" si="4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1.8839999999999999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1.8839999999999999</v>
      </c>
      <c r="G35" s="48">
        <f t="shared" si="10"/>
        <v>0</v>
      </c>
      <c r="H35" s="48" t="s">
        <v>29</v>
      </c>
      <c r="I35" s="48">
        <f t="shared" ref="I35" si="11">I36+I37+I38+I39+I40+I41+I42</f>
        <v>0</v>
      </c>
      <c r="J35" s="48" t="s">
        <v>29</v>
      </c>
      <c r="K35" s="48">
        <f t="shared" si="10"/>
        <v>0</v>
      </c>
      <c r="L35" s="48" t="s">
        <v>29</v>
      </c>
      <c r="M35" s="48">
        <f t="shared" si="10"/>
        <v>0</v>
      </c>
      <c r="N35" s="48" t="s">
        <v>29</v>
      </c>
      <c r="O35" s="48">
        <f t="shared" si="10"/>
        <v>0</v>
      </c>
      <c r="P35" s="48" t="s">
        <v>29</v>
      </c>
      <c r="Q35" s="48">
        <f t="shared" si="10"/>
        <v>0</v>
      </c>
      <c r="R35" s="48" t="s">
        <v>29</v>
      </c>
      <c r="S35" s="48">
        <f t="shared" ref="S35" si="12">S36+S37+S38+S39+S40+S41+S42</f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>W36+W37+W38+W39+W40+W41+W42</f>
        <v>1.8839999999999999</v>
      </c>
      <c r="X35" s="48" t="s">
        <v>29</v>
      </c>
      <c r="Y35" s="48">
        <f t="shared" si="10"/>
        <v>0</v>
      </c>
      <c r="Z35" s="48" t="s">
        <v>29</v>
      </c>
      <c r="AA35" s="48">
        <f t="shared" si="3"/>
        <v>1.8839999999999999</v>
      </c>
      <c r="AB35" s="48">
        <f t="shared" si="4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9">
        <v>0</v>
      </c>
      <c r="X36" s="88" t="s">
        <v>29</v>
      </c>
      <c r="Y36" s="88">
        <v>0</v>
      </c>
      <c r="Z36" s="88" t="s">
        <v>29</v>
      </c>
      <c r="AA36" s="88">
        <f t="shared" si="3"/>
        <v>0</v>
      </c>
      <c r="AB36" s="88">
        <f t="shared" si="4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9">
        <v>0</v>
      </c>
      <c r="X37" s="88" t="s">
        <v>29</v>
      </c>
      <c r="Y37" s="88">
        <v>0</v>
      </c>
      <c r="Z37" s="88" t="s">
        <v>29</v>
      </c>
      <c r="AA37" s="88">
        <f t="shared" si="3"/>
        <v>0</v>
      </c>
      <c r="AB37" s="88">
        <f t="shared" si="4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9">
        <v>0</v>
      </c>
      <c r="X38" s="88" t="s">
        <v>29</v>
      </c>
      <c r="Y38" s="88">
        <v>0</v>
      </c>
      <c r="Z38" s="88" t="s">
        <v>29</v>
      </c>
      <c r="AA38" s="88">
        <f t="shared" si="3"/>
        <v>0</v>
      </c>
      <c r="AB38" s="88">
        <f t="shared" si="4"/>
        <v>0</v>
      </c>
    </row>
    <row r="39" spans="1:28" ht="31.5" x14ac:dyDescent="0.25">
      <c r="A39" s="49" t="s">
        <v>110</v>
      </c>
      <c r="B39" s="50" t="s">
        <v>111</v>
      </c>
      <c r="C39" s="88">
        <v>1.8839999999999999</v>
      </c>
      <c r="D39" s="88">
        <v>0</v>
      </c>
      <c r="E39" s="88">
        <v>0</v>
      </c>
      <c r="F39" s="88">
        <f>C39</f>
        <v>1.8839999999999999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1.8839999999999999</v>
      </c>
      <c r="X39" s="88" t="s">
        <v>29</v>
      </c>
      <c r="Y39" s="88">
        <v>0</v>
      </c>
      <c r="Z39" s="88" t="s">
        <v>29</v>
      </c>
      <c r="AA39" s="88">
        <f t="shared" si="3"/>
        <v>1.8839999999999999</v>
      </c>
      <c r="AB39" s="88">
        <f t="shared" si="4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3"/>
        <v>0</v>
      </c>
      <c r="AB40" s="88">
        <f t="shared" si="4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3"/>
        <v>0</v>
      </c>
      <c r="AB41" s="88">
        <f t="shared" si="4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9">
        <v>0</v>
      </c>
      <c r="X42" s="88" t="s">
        <v>29</v>
      </c>
      <c r="Y42" s="88">
        <v>0</v>
      </c>
      <c r="Z42" s="88" t="s">
        <v>29</v>
      </c>
      <c r="AA42" s="88">
        <f t="shared" si="3"/>
        <v>0</v>
      </c>
      <c r="AB42" s="88">
        <f t="shared" si="4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3">C44+C45+C46+C47+C48+C49+C50</f>
        <v>1.8839999999999999</v>
      </c>
      <c r="D43" s="48">
        <f t="shared" si="13"/>
        <v>0</v>
      </c>
      <c r="E43" s="48">
        <f t="shared" si="13"/>
        <v>0</v>
      </c>
      <c r="F43" s="48">
        <f t="shared" si="13"/>
        <v>1.8839999999999999</v>
      </c>
      <c r="G43" s="48">
        <f t="shared" si="13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3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 t="shared" ref="W43" si="14">W44+W45+W46+W47+W48+W49+W50</f>
        <v>1.8839999999999999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3"/>
        <v>1.8839999999999999</v>
      </c>
      <c r="AB43" s="48">
        <f t="shared" si="4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5">C36</f>
        <v>0</v>
      </c>
      <c r="D44" s="88">
        <f t="shared" si="15"/>
        <v>0</v>
      </c>
      <c r="E44" s="88">
        <f t="shared" si="15"/>
        <v>0</v>
      </c>
      <c r="F44" s="88">
        <f t="shared" si="15"/>
        <v>0</v>
      </c>
      <c r="G44" s="88">
        <f t="shared" si="15"/>
        <v>0</v>
      </c>
      <c r="H44" s="88" t="s">
        <v>29</v>
      </c>
      <c r="I44" s="88">
        <f t="shared" ref="I44:I50" si="16">I36</f>
        <v>0</v>
      </c>
      <c r="J44" s="88" t="s">
        <v>29</v>
      </c>
      <c r="K44" s="88">
        <f t="shared" si="15"/>
        <v>0</v>
      </c>
      <c r="L44" s="88" t="s">
        <v>29</v>
      </c>
      <c r="M44" s="88">
        <f t="shared" ref="M44:M50" si="17">M36</f>
        <v>0</v>
      </c>
      <c r="N44" s="88" t="s">
        <v>29</v>
      </c>
      <c r="O44" s="88">
        <f t="shared" ref="O44:O49" si="18">O36</f>
        <v>0</v>
      </c>
      <c r="P44" s="88" t="s">
        <v>29</v>
      </c>
      <c r="Q44" s="88">
        <f t="shared" ref="Q44:S50" si="19">Q36</f>
        <v>0</v>
      </c>
      <c r="R44" s="88" t="s">
        <v>29</v>
      </c>
      <c r="S44" s="88">
        <f t="shared" si="19"/>
        <v>0</v>
      </c>
      <c r="T44" s="88" t="s">
        <v>29</v>
      </c>
      <c r="U44" s="88">
        <f t="shared" ref="U44:U49" si="20">U36</f>
        <v>0</v>
      </c>
      <c r="V44" s="88" t="s">
        <v>29</v>
      </c>
      <c r="W44" s="88">
        <f t="shared" ref="W44" si="21">W36</f>
        <v>0</v>
      </c>
      <c r="X44" s="88" t="s">
        <v>29</v>
      </c>
      <c r="Y44" s="88">
        <f t="shared" ref="Y44:Y50" si="22">Y36</f>
        <v>0</v>
      </c>
      <c r="Z44" s="88" t="s">
        <v>29</v>
      </c>
      <c r="AA44" s="88">
        <f t="shared" si="3"/>
        <v>0</v>
      </c>
      <c r="AB44" s="88">
        <f t="shared" si="4"/>
        <v>0</v>
      </c>
    </row>
    <row r="45" spans="1:28" x14ac:dyDescent="0.25">
      <c r="A45" s="49" t="s">
        <v>121</v>
      </c>
      <c r="B45" s="50" t="s">
        <v>107</v>
      </c>
      <c r="C45" s="88">
        <f t="shared" si="15"/>
        <v>0</v>
      </c>
      <c r="D45" s="88">
        <f t="shared" si="15"/>
        <v>0</v>
      </c>
      <c r="E45" s="88">
        <f t="shared" si="15"/>
        <v>0</v>
      </c>
      <c r="F45" s="88">
        <f t="shared" si="15"/>
        <v>0</v>
      </c>
      <c r="G45" s="88">
        <f t="shared" si="15"/>
        <v>0</v>
      </c>
      <c r="H45" s="88" t="s">
        <v>29</v>
      </c>
      <c r="I45" s="88">
        <f t="shared" si="16"/>
        <v>0</v>
      </c>
      <c r="J45" s="88" t="s">
        <v>29</v>
      </c>
      <c r="K45" s="88">
        <f t="shared" si="15"/>
        <v>0</v>
      </c>
      <c r="L45" s="88" t="s">
        <v>29</v>
      </c>
      <c r="M45" s="88">
        <f t="shared" si="17"/>
        <v>0</v>
      </c>
      <c r="N45" s="88" t="s">
        <v>29</v>
      </c>
      <c r="O45" s="88">
        <f t="shared" si="18"/>
        <v>0</v>
      </c>
      <c r="P45" s="88" t="s">
        <v>29</v>
      </c>
      <c r="Q45" s="88">
        <f t="shared" si="19"/>
        <v>0</v>
      </c>
      <c r="R45" s="88" t="s">
        <v>29</v>
      </c>
      <c r="S45" s="88">
        <f t="shared" si="19"/>
        <v>0</v>
      </c>
      <c r="T45" s="88" t="s">
        <v>29</v>
      </c>
      <c r="U45" s="88">
        <f t="shared" si="20"/>
        <v>0</v>
      </c>
      <c r="V45" s="88" t="s">
        <v>29</v>
      </c>
      <c r="W45" s="88">
        <f t="shared" ref="W45" si="23">W37</f>
        <v>0</v>
      </c>
      <c r="X45" s="88" t="s">
        <v>29</v>
      </c>
      <c r="Y45" s="88">
        <f t="shared" si="22"/>
        <v>0</v>
      </c>
      <c r="Z45" s="88" t="s">
        <v>29</v>
      </c>
      <c r="AA45" s="88">
        <f t="shared" si="3"/>
        <v>0</v>
      </c>
      <c r="AB45" s="88">
        <f t="shared" si="4"/>
        <v>0</v>
      </c>
    </row>
    <row r="46" spans="1:28" x14ac:dyDescent="0.25">
      <c r="A46" s="49" t="s">
        <v>122</v>
      </c>
      <c r="B46" s="50" t="s">
        <v>109</v>
      </c>
      <c r="C46" s="88">
        <f t="shared" si="15"/>
        <v>0</v>
      </c>
      <c r="D46" s="88">
        <f t="shared" si="15"/>
        <v>0</v>
      </c>
      <c r="E46" s="88">
        <f t="shared" si="15"/>
        <v>0</v>
      </c>
      <c r="F46" s="88">
        <f t="shared" si="15"/>
        <v>0</v>
      </c>
      <c r="G46" s="88">
        <f t="shared" si="15"/>
        <v>0</v>
      </c>
      <c r="H46" s="88" t="s">
        <v>29</v>
      </c>
      <c r="I46" s="88">
        <f t="shared" si="16"/>
        <v>0</v>
      </c>
      <c r="J46" s="88" t="s">
        <v>29</v>
      </c>
      <c r="K46" s="88">
        <f t="shared" si="15"/>
        <v>0</v>
      </c>
      <c r="L46" s="88" t="s">
        <v>29</v>
      </c>
      <c r="M46" s="88">
        <f t="shared" si="17"/>
        <v>0</v>
      </c>
      <c r="N46" s="88" t="s">
        <v>29</v>
      </c>
      <c r="O46" s="88">
        <f t="shared" si="18"/>
        <v>0</v>
      </c>
      <c r="P46" s="88" t="s">
        <v>29</v>
      </c>
      <c r="Q46" s="88">
        <f t="shared" si="19"/>
        <v>0</v>
      </c>
      <c r="R46" s="88" t="s">
        <v>29</v>
      </c>
      <c r="S46" s="88">
        <f t="shared" si="19"/>
        <v>0</v>
      </c>
      <c r="T46" s="88" t="s">
        <v>29</v>
      </c>
      <c r="U46" s="88">
        <f t="shared" si="20"/>
        <v>0</v>
      </c>
      <c r="V46" s="88" t="s">
        <v>29</v>
      </c>
      <c r="W46" s="88">
        <f t="shared" ref="W46" si="24">W38</f>
        <v>0</v>
      </c>
      <c r="X46" s="88" t="s">
        <v>29</v>
      </c>
      <c r="Y46" s="88">
        <f t="shared" si="22"/>
        <v>0</v>
      </c>
      <c r="Z46" s="88" t="s">
        <v>29</v>
      </c>
      <c r="AA46" s="88">
        <f t="shared" si="3"/>
        <v>0</v>
      </c>
      <c r="AB46" s="88">
        <f t="shared" si="4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1.8839999999999999</v>
      </c>
      <c r="D47" s="88">
        <f t="shared" si="15"/>
        <v>0</v>
      </c>
      <c r="E47" s="88">
        <f t="shared" si="15"/>
        <v>0</v>
      </c>
      <c r="F47" s="88">
        <f>C47</f>
        <v>1.8839999999999999</v>
      </c>
      <c r="G47" s="88">
        <v>0</v>
      </c>
      <c r="H47" s="88" t="s">
        <v>29</v>
      </c>
      <c r="I47" s="88">
        <f t="shared" si="16"/>
        <v>0</v>
      </c>
      <c r="J47" s="88" t="s">
        <v>29</v>
      </c>
      <c r="K47" s="88">
        <v>0</v>
      </c>
      <c r="L47" s="88" t="s">
        <v>29</v>
      </c>
      <c r="M47" s="88">
        <f t="shared" si="17"/>
        <v>0</v>
      </c>
      <c r="N47" s="88" t="s">
        <v>29</v>
      </c>
      <c r="O47" s="88">
        <v>0</v>
      </c>
      <c r="P47" s="88" t="s">
        <v>29</v>
      </c>
      <c r="Q47" s="88">
        <f t="shared" si="19"/>
        <v>0</v>
      </c>
      <c r="R47" s="88" t="s">
        <v>29</v>
      </c>
      <c r="S47" s="88">
        <f t="shared" si="19"/>
        <v>0</v>
      </c>
      <c r="T47" s="88" t="s">
        <v>29</v>
      </c>
      <c r="U47" s="88">
        <f t="shared" si="20"/>
        <v>0</v>
      </c>
      <c r="V47" s="88" t="s">
        <v>29</v>
      </c>
      <c r="W47" s="88">
        <f>W39</f>
        <v>1.8839999999999999</v>
      </c>
      <c r="X47" s="88" t="s">
        <v>29</v>
      </c>
      <c r="Y47" s="88">
        <f t="shared" si="22"/>
        <v>0</v>
      </c>
      <c r="Z47" s="88" t="s">
        <v>29</v>
      </c>
      <c r="AA47" s="88">
        <f t="shared" si="3"/>
        <v>1.8839999999999999</v>
      </c>
      <c r="AB47" s="88">
        <f t="shared" si="4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5"/>
        <v>0</v>
      </c>
      <c r="D48" s="88">
        <f t="shared" si="15"/>
        <v>0</v>
      </c>
      <c r="E48" s="88">
        <f t="shared" si="15"/>
        <v>0</v>
      </c>
      <c r="F48" s="88">
        <f t="shared" si="15"/>
        <v>0</v>
      </c>
      <c r="G48" s="88">
        <f t="shared" si="15"/>
        <v>0</v>
      </c>
      <c r="H48" s="88" t="s">
        <v>29</v>
      </c>
      <c r="I48" s="88">
        <f t="shared" si="16"/>
        <v>0</v>
      </c>
      <c r="J48" s="88" t="s">
        <v>29</v>
      </c>
      <c r="K48" s="88">
        <f t="shared" si="15"/>
        <v>0</v>
      </c>
      <c r="L48" s="88" t="s">
        <v>29</v>
      </c>
      <c r="M48" s="88">
        <f t="shared" si="17"/>
        <v>0</v>
      </c>
      <c r="N48" s="88" t="s">
        <v>29</v>
      </c>
      <c r="O48" s="88">
        <f t="shared" si="18"/>
        <v>0</v>
      </c>
      <c r="P48" s="88" t="s">
        <v>29</v>
      </c>
      <c r="Q48" s="88">
        <f t="shared" si="19"/>
        <v>0</v>
      </c>
      <c r="R48" s="88" t="s">
        <v>29</v>
      </c>
      <c r="S48" s="88">
        <f t="shared" si="19"/>
        <v>0</v>
      </c>
      <c r="T48" s="88" t="s">
        <v>29</v>
      </c>
      <c r="U48" s="88">
        <f t="shared" si="20"/>
        <v>0</v>
      </c>
      <c r="V48" s="88" t="s">
        <v>29</v>
      </c>
      <c r="W48" s="88">
        <f t="shared" ref="W48" si="25">W40</f>
        <v>0</v>
      </c>
      <c r="X48" s="88" t="s">
        <v>29</v>
      </c>
      <c r="Y48" s="88">
        <f t="shared" si="22"/>
        <v>0</v>
      </c>
      <c r="Z48" s="88" t="s">
        <v>29</v>
      </c>
      <c r="AA48" s="88">
        <f t="shared" si="3"/>
        <v>0</v>
      </c>
      <c r="AB48" s="88">
        <f t="shared" si="4"/>
        <v>0</v>
      </c>
    </row>
    <row r="49" spans="1:28" x14ac:dyDescent="0.25">
      <c r="A49" s="49" t="s">
        <v>125</v>
      </c>
      <c r="B49" s="50" t="s">
        <v>115</v>
      </c>
      <c r="C49" s="88">
        <f t="shared" si="15"/>
        <v>0</v>
      </c>
      <c r="D49" s="88">
        <f t="shared" si="15"/>
        <v>0</v>
      </c>
      <c r="E49" s="88">
        <f t="shared" si="15"/>
        <v>0</v>
      </c>
      <c r="F49" s="88">
        <f t="shared" si="15"/>
        <v>0</v>
      </c>
      <c r="G49" s="88">
        <f t="shared" si="15"/>
        <v>0</v>
      </c>
      <c r="H49" s="88" t="s">
        <v>29</v>
      </c>
      <c r="I49" s="88">
        <f t="shared" si="16"/>
        <v>0</v>
      </c>
      <c r="J49" s="88" t="s">
        <v>29</v>
      </c>
      <c r="K49" s="88">
        <f t="shared" si="15"/>
        <v>0</v>
      </c>
      <c r="L49" s="88" t="s">
        <v>29</v>
      </c>
      <c r="M49" s="88">
        <f t="shared" si="17"/>
        <v>0</v>
      </c>
      <c r="N49" s="88" t="s">
        <v>29</v>
      </c>
      <c r="O49" s="88">
        <f t="shared" si="18"/>
        <v>0</v>
      </c>
      <c r="P49" s="88" t="s">
        <v>29</v>
      </c>
      <c r="Q49" s="88">
        <f t="shared" si="19"/>
        <v>0</v>
      </c>
      <c r="R49" s="88" t="s">
        <v>29</v>
      </c>
      <c r="S49" s="88">
        <f t="shared" si="19"/>
        <v>0</v>
      </c>
      <c r="T49" s="88" t="s">
        <v>29</v>
      </c>
      <c r="U49" s="88">
        <f t="shared" si="20"/>
        <v>0</v>
      </c>
      <c r="V49" s="88" t="s">
        <v>29</v>
      </c>
      <c r="W49" s="88">
        <f t="shared" ref="W49" si="26">W41</f>
        <v>0</v>
      </c>
      <c r="X49" s="88" t="s">
        <v>29</v>
      </c>
      <c r="Y49" s="88">
        <f t="shared" si="22"/>
        <v>0</v>
      </c>
      <c r="Z49" s="88" t="s">
        <v>29</v>
      </c>
      <c r="AA49" s="88">
        <f t="shared" si="3"/>
        <v>0</v>
      </c>
      <c r="AB49" s="88">
        <f t="shared" si="4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5"/>
        <v>0</v>
      </c>
      <c r="H50" s="88" t="s">
        <v>29</v>
      </c>
      <c r="I50" s="89">
        <f t="shared" si="16"/>
        <v>0</v>
      </c>
      <c r="J50" s="88" t="s">
        <v>29</v>
      </c>
      <c r="K50" s="89">
        <f t="shared" si="15"/>
        <v>0</v>
      </c>
      <c r="L50" s="88" t="s">
        <v>29</v>
      </c>
      <c r="M50" s="89">
        <f t="shared" si="17"/>
        <v>0</v>
      </c>
      <c r="N50" s="88" t="s">
        <v>29</v>
      </c>
      <c r="O50" s="89">
        <v>0</v>
      </c>
      <c r="P50" s="88" t="s">
        <v>29</v>
      </c>
      <c r="Q50" s="89">
        <f t="shared" si="19"/>
        <v>0</v>
      </c>
      <c r="R50" s="88" t="s">
        <v>29</v>
      </c>
      <c r="S50" s="89">
        <f t="shared" si="19"/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2"/>
        <v>0</v>
      </c>
      <c r="Z50" s="88" t="s">
        <v>29</v>
      </c>
      <c r="AA50" s="88">
        <f t="shared" si="3"/>
        <v>0</v>
      </c>
      <c r="AB50" s="88">
        <f t="shared" si="4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10.00447</v>
      </c>
      <c r="D52" s="88">
        <f t="shared" ref="D52:Y52" si="27">D30</f>
        <v>0</v>
      </c>
      <c r="E52" s="88">
        <f t="shared" si="27"/>
        <v>0</v>
      </c>
      <c r="F52" s="88">
        <f t="shared" si="27"/>
        <v>10.00447</v>
      </c>
      <c r="G52" s="88">
        <f t="shared" si="27"/>
        <v>0</v>
      </c>
      <c r="H52" s="88" t="s">
        <v>29</v>
      </c>
      <c r="I52" s="88">
        <f t="shared" ref="I52" si="28">I30</f>
        <v>0</v>
      </c>
      <c r="J52" s="88" t="s">
        <v>29</v>
      </c>
      <c r="K52" s="88">
        <v>0</v>
      </c>
      <c r="L52" s="88" t="s">
        <v>29</v>
      </c>
      <c r="M52" s="88">
        <f t="shared" si="27"/>
        <v>0</v>
      </c>
      <c r="N52" s="88" t="s">
        <v>29</v>
      </c>
      <c r="O52" s="88">
        <v>0</v>
      </c>
      <c r="P52" s="88" t="s">
        <v>29</v>
      </c>
      <c r="Q52" s="88">
        <f t="shared" si="27"/>
        <v>0</v>
      </c>
      <c r="R52" s="88" t="s">
        <v>29</v>
      </c>
      <c r="S52" s="88">
        <f t="shared" ref="S52" si="29">S30</f>
        <v>0</v>
      </c>
      <c r="T52" s="88" t="s">
        <v>29</v>
      </c>
      <c r="U52" s="88">
        <f t="shared" si="27"/>
        <v>0</v>
      </c>
      <c r="V52" s="88" t="s">
        <v>29</v>
      </c>
      <c r="W52" s="88">
        <f>W30</f>
        <v>10.00447</v>
      </c>
      <c r="X52" s="88" t="s">
        <v>29</v>
      </c>
      <c r="Y52" s="88">
        <f t="shared" si="27"/>
        <v>0</v>
      </c>
      <c r="Z52" s="88" t="s">
        <v>29</v>
      </c>
      <c r="AA52" s="88">
        <f>G52+K52+O52+S52+W52</f>
        <v>10.00447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30">C44</f>
        <v>0</v>
      </c>
      <c r="D53" s="88">
        <f t="shared" si="30"/>
        <v>0</v>
      </c>
      <c r="E53" s="88">
        <f t="shared" si="30"/>
        <v>0</v>
      </c>
      <c r="F53" s="88">
        <f t="shared" si="30"/>
        <v>0</v>
      </c>
      <c r="G53" s="88">
        <f t="shared" si="30"/>
        <v>0</v>
      </c>
      <c r="H53" s="88" t="s">
        <v>29</v>
      </c>
      <c r="I53" s="88">
        <f>I44</f>
        <v>0</v>
      </c>
      <c r="J53" s="88" t="s">
        <v>29</v>
      </c>
      <c r="K53" s="88">
        <f t="shared" si="30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 t="shared" ref="W53" si="31"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32">G53+K53+O53+S53+W53</f>
        <v>0</v>
      </c>
      <c r="AB53" s="88">
        <f t="shared" ref="AB53:AB64" si="33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30"/>
        <v>0</v>
      </c>
      <c r="D54" s="89">
        <f t="shared" si="30"/>
        <v>0</v>
      </c>
      <c r="E54" s="89">
        <f t="shared" si="30"/>
        <v>0</v>
      </c>
      <c r="F54" s="89">
        <f t="shared" si="30"/>
        <v>0</v>
      </c>
      <c r="G54" s="89">
        <f t="shared" si="30"/>
        <v>0</v>
      </c>
      <c r="H54" s="88" t="s">
        <v>29</v>
      </c>
      <c r="I54" s="89">
        <f>I45</f>
        <v>0</v>
      </c>
      <c r="J54" s="88" t="s">
        <v>29</v>
      </c>
      <c r="K54" s="89">
        <f t="shared" si="30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 t="shared" ref="W54" si="34"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32"/>
        <v>0</v>
      </c>
      <c r="AB54" s="88">
        <f t="shared" si="33"/>
        <v>0</v>
      </c>
    </row>
    <row r="55" spans="1:28" x14ac:dyDescent="0.25">
      <c r="A55" s="49" t="s">
        <v>134</v>
      </c>
      <c r="B55" s="52" t="s">
        <v>135</v>
      </c>
      <c r="C55" s="89">
        <f t="shared" si="30"/>
        <v>0</v>
      </c>
      <c r="D55" s="89">
        <f t="shared" si="30"/>
        <v>0</v>
      </c>
      <c r="E55" s="89">
        <f t="shared" si="30"/>
        <v>0</v>
      </c>
      <c r="F55" s="89">
        <f t="shared" si="30"/>
        <v>0</v>
      </c>
      <c r="G55" s="89">
        <f t="shared" si="30"/>
        <v>0</v>
      </c>
      <c r="H55" s="88" t="s">
        <v>29</v>
      </c>
      <c r="I55" s="89">
        <f>I46</f>
        <v>0</v>
      </c>
      <c r="J55" s="88" t="s">
        <v>29</v>
      </c>
      <c r="K55" s="89">
        <f t="shared" si="30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 t="shared" ref="W55" si="35"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32"/>
        <v>0</v>
      </c>
      <c r="AB55" s="88">
        <f t="shared" si="33"/>
        <v>0</v>
      </c>
    </row>
    <row r="56" spans="1:28" x14ac:dyDescent="0.25">
      <c r="A56" s="49" t="s">
        <v>136</v>
      </c>
      <c r="B56" s="52" t="s">
        <v>137</v>
      </c>
      <c r="C56" s="89">
        <f>C47</f>
        <v>1.8839999999999999</v>
      </c>
      <c r="D56" s="89">
        <f t="shared" ref="D56:E56" si="36">D47+D48+D49</f>
        <v>0</v>
      </c>
      <c r="E56" s="89">
        <f t="shared" si="36"/>
        <v>0</v>
      </c>
      <c r="F56" s="89">
        <f>C56</f>
        <v>1.8839999999999999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1.8839999999999999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</f>
        <v>1.8839999999999999</v>
      </c>
      <c r="X56" s="88" t="s">
        <v>29</v>
      </c>
      <c r="Y56" s="89">
        <f>Y47+Y48+Y49</f>
        <v>0</v>
      </c>
      <c r="Z56" s="88" t="s">
        <v>29</v>
      </c>
      <c r="AA56" s="88">
        <f t="shared" si="32"/>
        <v>3.7679999999999998</v>
      </c>
      <c r="AB56" s="88">
        <f t="shared" si="33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37">E50</f>
        <v>0</v>
      </c>
      <c r="F57" s="89">
        <f t="shared" si="37"/>
        <v>0</v>
      </c>
      <c r="G57" s="89">
        <f t="shared" si="37"/>
        <v>0</v>
      </c>
      <c r="H57" s="88" t="s">
        <v>29</v>
      </c>
      <c r="I57" s="89">
        <f>I50</f>
        <v>0</v>
      </c>
      <c r="J57" s="88" t="s">
        <v>29</v>
      </c>
      <c r="K57" s="89">
        <f t="shared" si="37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3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91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38">D60+D61+D62+D63+D64</f>
        <v>0</v>
      </c>
      <c r="E59" s="48">
        <f t="shared" si="38"/>
        <v>0</v>
      </c>
      <c r="F59" s="48">
        <f t="shared" si="38"/>
        <v>0</v>
      </c>
      <c r="G59" s="48">
        <f t="shared" si="38"/>
        <v>0</v>
      </c>
      <c r="H59" s="48" t="s">
        <v>29</v>
      </c>
      <c r="I59" s="48">
        <f t="shared" ref="I59" si="39">I60+I61+I62+I63+I64</f>
        <v>0</v>
      </c>
      <c r="J59" s="48" t="s">
        <v>29</v>
      </c>
      <c r="K59" s="48">
        <f t="shared" si="38"/>
        <v>0</v>
      </c>
      <c r="L59" s="48" t="s">
        <v>29</v>
      </c>
      <c r="M59" s="48">
        <f t="shared" si="38"/>
        <v>0</v>
      </c>
      <c r="N59" s="48" t="s">
        <v>29</v>
      </c>
      <c r="O59" s="48">
        <f t="shared" si="38"/>
        <v>0</v>
      </c>
      <c r="P59" s="48" t="s">
        <v>29</v>
      </c>
      <c r="Q59" s="48">
        <f t="shared" si="38"/>
        <v>0</v>
      </c>
      <c r="R59" s="48" t="s">
        <v>29</v>
      </c>
      <c r="S59" s="48">
        <f t="shared" ref="S59" si="40">S60+S61+S62+S63+S64</f>
        <v>0</v>
      </c>
      <c r="T59" s="48" t="s">
        <v>29</v>
      </c>
      <c r="U59" s="48">
        <f t="shared" si="38"/>
        <v>0</v>
      </c>
      <c r="V59" s="48" t="s">
        <v>29</v>
      </c>
      <c r="W59" s="48">
        <f>W60+W61+W62+W63+W64</f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3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41">G60+K60+O60+S60+W60</f>
        <v>0</v>
      </c>
      <c r="AB60" s="88">
        <f t="shared" si="33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41"/>
        <v>0</v>
      </c>
      <c r="AB61" s="88">
        <f t="shared" si="33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41"/>
        <v>0</v>
      </c>
      <c r="AB62" s="88">
        <f t="shared" si="33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41"/>
        <v>0</v>
      </c>
      <c r="AB63" s="88">
        <f t="shared" si="33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41"/>
        <v>0</v>
      </c>
      <c r="AB64" s="88">
        <f t="shared" si="33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7"/>
      <c r="C66" s="177"/>
      <c r="D66" s="177"/>
      <c r="E66" s="177"/>
      <c r="F66" s="177"/>
      <c r="G66" s="177"/>
      <c r="H66" s="177"/>
      <c r="I66" s="177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8"/>
      <c r="C68" s="178"/>
      <c r="D68" s="178"/>
      <c r="E68" s="178"/>
      <c r="F68" s="178"/>
      <c r="G68" s="178"/>
      <c r="H68" s="178"/>
      <c r="I68" s="178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7"/>
      <c r="C70" s="177"/>
      <c r="D70" s="177"/>
      <c r="E70" s="177"/>
      <c r="F70" s="177"/>
      <c r="G70" s="177"/>
      <c r="H70" s="177"/>
      <c r="I70" s="177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7"/>
      <c r="C72" s="177"/>
      <c r="D72" s="177"/>
      <c r="E72" s="177"/>
      <c r="F72" s="177"/>
      <c r="G72" s="177"/>
      <c r="H72" s="177"/>
      <c r="I72" s="177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8"/>
      <c r="C73" s="178"/>
      <c r="D73" s="178"/>
      <c r="E73" s="178"/>
      <c r="F73" s="178"/>
      <c r="G73" s="178"/>
      <c r="H73" s="178"/>
      <c r="I73" s="178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7"/>
      <c r="C74" s="177"/>
      <c r="D74" s="177"/>
      <c r="E74" s="177"/>
      <c r="F74" s="177"/>
      <c r="G74" s="177"/>
      <c r="H74" s="177"/>
      <c r="I74" s="177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5"/>
      <c r="C75" s="175"/>
      <c r="D75" s="175"/>
      <c r="E75" s="175"/>
      <c r="F75" s="175"/>
      <c r="G75" s="175"/>
      <c r="H75" s="175"/>
      <c r="I75" s="175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6"/>
      <c r="C77" s="176"/>
      <c r="D77" s="176"/>
      <c r="E77" s="176"/>
      <c r="F77" s="176"/>
      <c r="G77" s="176"/>
      <c r="H77" s="176"/>
      <c r="I77" s="176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2025-05-26T08:40:25Z</dcterms:modified>
</cp:coreProperties>
</file>