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Расчеты в прогнозныз ценах 2026-2030 (Пр. МЭ №10 от 17.01.19г.)\"/>
    </mc:Choice>
  </mc:AlternateContent>
  <xr:revisionPtr revIDLastSave="0" documentId="13_ncr:1_{F26D92E0-30C1-4B8E-BF03-A995C69CBDDE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" sheetId="1" r:id="rId1"/>
  </sheets>
  <definedNames>
    <definedName name="_xlnm.Print_Area" localSheetId="0">'сметный расчёт'!$A$1:$J$43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G29" i="1"/>
  <c r="F16" i="1"/>
  <c r="G18" i="1" s="1"/>
  <c r="G30" i="1" l="1"/>
  <c r="G31" i="1" s="1"/>
</calcChain>
</file>

<file path=xl/sharedStrings.xml><?xml version="1.0" encoding="utf-8"?>
<sst xmlns="http://schemas.openxmlformats.org/spreadsheetml/2006/main" count="39" uniqueCount="30">
  <si>
    <t>Наименование документа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</si>
  <si>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</si>
  <si>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</si>
  <si>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</si>
  <si>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</si>
  <si>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</si>
  <si>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</si>
  <si>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</si>
  <si>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</si>
  <si>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>Год реконструкции 2026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</si>
  <si>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</si>
  <si>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</si>
  <si>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</si>
  <si>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>УНЦ автоматического пункта секционировани  (Приказ Министерства Энергерики РФ от 26 февраля 2024 г. N 131, таб. В1, стр. 23), тыс. руб</t>
  </si>
  <si>
    <t>1495,46</t>
  </si>
  <si>
    <t xml:space="preserve">Коэффициенты перехода (пересчета) от базового УНЦ к уровню УНЦ субъектов Российской Федерации
</t>
  </si>
  <si>
    <t>Количество, шт.</t>
  </si>
  <si>
    <t>УНЦ Шкаф основного контроллера связи и управления
(Приказ Министерства Энергерики РФ от 26 февраля 2024 г. N 131, таб. А1, стр. 1), тыс. руб</t>
  </si>
  <si>
    <t>кол-во</t>
  </si>
  <si>
    <t xml:space="preserve"> тыс. руб</t>
  </si>
  <si>
    <t>Напряжение, кВ</t>
  </si>
  <si>
    <t>Номинальный ток, А</t>
  </si>
  <si>
    <t>Норматив цены для отдельных элементов в составе расценки, тыс. руб                                                               ( Номинальный ток отключения, кА)</t>
  </si>
  <si>
    <t>20</t>
  </si>
  <si>
    <t>25</t>
  </si>
  <si>
    <t>6-15</t>
  </si>
  <si>
    <t>1000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</si>
  <si>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</si>
  <si>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</si>
  <si>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Таб. В8,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</si>
</sst>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R41"/>
  <sheetViews>
    <sheetView tabSelected="1" view="pageBreakPreview" topLeftCell="A16" zoomScale="115" zoomScaleNormal="100" zoomScaleSheetLayoutView="115" workbookViewId="0">
      <selection activeCell="N12" sqref="N12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" customWidth="1"/>
    <col min="15" max="17" width="9" style="1"/>
    <col min="18" max="18" width="11.5703125" style="1" customWidth="1"/>
    <col min="19" max="20" width="9" style="1"/>
    <col min="21" max="21" width="12.42578125" style="1" customWidth="1"/>
    <col min="22" max="16384" width="9" style="1"/>
  </cols>
  <sheetData>
    <row r="1" spans="1:18" ht="15.75" x14ac:dyDescent="0.25">
      <c r="C1" s="12" t="s">
        <v>9</v>
      </c>
      <c r="D1" s="12"/>
      <c r="E1" s="12"/>
      <c r="F1" s="12"/>
      <c r="G1" s="12"/>
      <c r="H1" s="12"/>
      <c r="I1" s="12"/>
      <c r="J1" s="2"/>
    </row>
    <row r="2" spans="1:18" ht="18.75" x14ac:dyDescent="0.3">
      <c r="C2" s="13" t="s">
        <v>7</v>
      </c>
      <c r="D2" s="13"/>
      <c r="E2" s="13"/>
      <c r="F2" s="13"/>
      <c r="G2" s="13"/>
      <c r="H2" s="13"/>
      <c r="I2" s="13"/>
    </row>
    <row r="4" spans="1:18" ht="30.75" customHeight="1" x14ac:dyDescent="0.25">
      <c r="A4" s="14" t="s">
        <v>8</v>
      </c>
      <c r="B4" s="14"/>
      <c r="C4" s="14"/>
      <c r="D4" s="14"/>
      <c r="E4" s="14"/>
      <c r="F4" s="14"/>
      <c r="G4" s="14"/>
      <c r="H4" s="14"/>
      <c r="I4" s="14"/>
      <c r="J4" s="3"/>
    </row>
    <row r="5" spans="1:18" x14ac:dyDescent="0.25">
      <c r="A5" s="16" t="s">
        <v>12</v>
      </c>
      <c r="B5" s="16"/>
      <c r="C5" s="16"/>
      <c r="D5" s="16"/>
      <c r="E5" s="16"/>
      <c r="F5" s="16"/>
      <c r="G5" s="16"/>
      <c r="H5" s="16"/>
      <c r="I5" s="16"/>
      <c r="J5" s="16"/>
    </row>
    <row r="7" spans="1:18" x14ac:dyDescent="0.25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18"/>
    </row>
    <row r="8" spans="1:18" x14ac:dyDescent="0.25">
      <c r="C8" s="16" t="s">
        <v>11</v>
      </c>
      <c r="D8" s="16"/>
      <c r="E8" s="16"/>
      <c r="F8" s="16"/>
      <c r="G8" s="16"/>
      <c r="H8" s="16"/>
    </row>
    <row r="10" spans="1:18" ht="48.75" customHeight="1" x14ac:dyDescent="0.25">
      <c r="B10" s="15" t="s">
        <v>27</v>
      </c>
      <c r="C10" s="15"/>
      <c r="D10" s="15"/>
      <c r="E10" s="15"/>
      <c r="F10" s="15"/>
      <c r="G10" s="15"/>
      <c r="H10" s="15"/>
      <c r="I10" s="15"/>
      <c r="J10" s="4"/>
    </row>
    <row r="11" spans="1:18" x14ac:dyDescent="0.25">
      <c r="C11" s="16" t="s">
        <v>10</v>
      </c>
      <c r="D11" s="17"/>
      <c r="E11" s="17"/>
      <c r="F11" s="17"/>
      <c r="G11" s="17"/>
      <c r="H11" s="17"/>
      <c r="I11" s="17"/>
    </row>
    <row r="12" spans="1:18" ht="33.75" customHeight="1" x14ac:dyDescent="0.25">
      <c r="B12" s="4"/>
      <c r="C12" s="4"/>
      <c r="D12" s="4"/>
      <c r="E12" s="4"/>
      <c r="F12" s="4"/>
      <c r="G12" s="4"/>
      <c r="H12" s="4"/>
      <c r="J12" s="4"/>
    </row>
    <row r="13" spans="1:18" ht="15.75" x14ac:dyDescent="0.25">
      <c r="C13" s="19" t="s">
        <v>0</v>
      </c>
      <c r="D13" s="19"/>
      <c r="E13" s="19"/>
      <c r="F13" s="20"/>
      <c r="G13" s="21"/>
    </row>
    <row r="14" spans="1:18" ht="15" customHeight="1" x14ac:dyDescent="0.25">
      <c r="C14" s="22" t="s">
        <v>13</v>
      </c>
      <c r="D14" s="23"/>
      <c r="E14" s="23"/>
      <c r="F14" s="24" t="s">
        <v>14</v>
      </c>
      <c r="G14" s="25"/>
      <c r="N14" s="11" t="s">
        <v>29</v>
      </c>
      <c r="O14" s="9"/>
      <c r="P14" s="9"/>
      <c r="Q14" s="9"/>
    </row>
    <row r="15" spans="1:18" ht="57.75" customHeight="1" x14ac:dyDescent="0.25">
      <c r="C15" s="26" t="s">
        <v>15</v>
      </c>
      <c r="D15" s="27"/>
      <c r="E15" s="28"/>
      <c r="F15" s="29">
        <v>1.58</v>
      </c>
      <c r="G15" s="25"/>
      <c r="N15" s="33" t="s">
        <v>20</v>
      </c>
      <c r="O15" s="46" t="s">
        <v>21</v>
      </c>
      <c r="P15" s="48" t="s">
        <v>22</v>
      </c>
      <c r="Q15" s="49"/>
      <c r="R15" s="50"/>
    </row>
    <row r="16" spans="1:18" ht="21.75" customHeight="1" x14ac:dyDescent="0.25">
      <c r="C16" s="43" t="s">
        <v>1</v>
      </c>
      <c r="D16" s="44"/>
      <c r="E16" s="44"/>
      <c r="F16" s="45">
        <f>F14*F15</f>
        <v>2362.8268000000003</v>
      </c>
      <c r="G16" s="45"/>
      <c r="N16" s="34"/>
      <c r="O16" s="47"/>
      <c r="P16" s="10" t="s">
        <v>23</v>
      </c>
      <c r="Q16" s="10" t="s">
        <v>24</v>
      </c>
      <c r="R16" s="8">
        <v>31.5</v>
      </c>
    </row>
    <row r="17" spans="3:18" x14ac:dyDescent="0.25">
      <c r="C17" s="22" t="s">
        <v>16</v>
      </c>
      <c r="D17" s="23"/>
      <c r="E17" s="23"/>
      <c r="F17" s="29">
        <v>2</v>
      </c>
      <c r="G17" s="25"/>
      <c r="N17" s="10" t="s">
        <v>25</v>
      </c>
      <c r="O17" s="10" t="s">
        <v>26</v>
      </c>
      <c r="P17" s="10" t="s">
        <v>14</v>
      </c>
      <c r="Q17" s="10" t="s">
        <v>14</v>
      </c>
      <c r="R17" s="8">
        <v>1525.15</v>
      </c>
    </row>
    <row r="18" spans="3:18" ht="47.25" customHeight="1" x14ac:dyDescent="0.25">
      <c r="C18" s="30" t="s">
        <v>1</v>
      </c>
      <c r="D18" s="31"/>
      <c r="E18" s="31"/>
      <c r="F18" s="32"/>
      <c r="G18" s="6">
        <f>F17*F16</f>
        <v>4725.6536000000006</v>
      </c>
      <c r="N18" s="10" t="s">
        <v>25</v>
      </c>
      <c r="O18" s="8">
        <v>1250</v>
      </c>
      <c r="P18" s="8">
        <v>1495.32</v>
      </c>
      <c r="Q18" s="8">
        <v>1495.46</v>
      </c>
      <c r="R18" s="8">
        <v>1525.29</v>
      </c>
    </row>
    <row r="19" spans="3:18" ht="82.5" customHeight="1" x14ac:dyDescent="0.25">
      <c r="C19" s="22" t="s">
        <v>17</v>
      </c>
      <c r="D19" s="22"/>
      <c r="E19" s="22"/>
      <c r="F19" s="35">
        <v>2252.79</v>
      </c>
      <c r="G19" s="35"/>
      <c r="N19" s="10" t="s">
        <v>25</v>
      </c>
      <c r="O19" s="8">
        <v>1600</v>
      </c>
      <c r="P19" s="8">
        <v>1495.46</v>
      </c>
      <c r="Q19" s="8">
        <v>1495.46</v>
      </c>
      <c r="R19" s="8">
        <v>1525.29</v>
      </c>
    </row>
    <row r="20" spans="3:18" ht="30.75" customHeight="1" x14ac:dyDescent="0.25">
      <c r="C20" s="36" t="s">
        <v>18</v>
      </c>
      <c r="D20" s="37"/>
      <c r="E20" s="38"/>
      <c r="F20" s="29">
        <v>1</v>
      </c>
      <c r="G20" s="25"/>
      <c r="N20" s="10" t="s">
        <v>25</v>
      </c>
      <c r="O20" s="8">
        <v>2000</v>
      </c>
      <c r="P20" s="8">
        <v>1540.34</v>
      </c>
      <c r="Q20" s="8">
        <v>1540.34</v>
      </c>
      <c r="R20" s="8">
        <v>1583.8</v>
      </c>
    </row>
    <row r="21" spans="3:18" x14ac:dyDescent="0.25">
      <c r="C21" s="39" t="s">
        <v>19</v>
      </c>
      <c r="D21" s="40"/>
      <c r="E21" s="41"/>
      <c r="F21" s="42">
        <f>G18+F19</f>
        <v>6978.4436000000005</v>
      </c>
      <c r="G21" s="25"/>
      <c r="N21" s="10" t="s">
        <v>25</v>
      </c>
      <c r="O21" s="8">
        <v>2500</v>
      </c>
      <c r="P21" s="8">
        <v>2383.44</v>
      </c>
      <c r="Q21" s="8">
        <v>2383.44</v>
      </c>
      <c r="R21" s="8">
        <v>2426.8200000000002</v>
      </c>
    </row>
    <row r="22" spans="3:18" ht="15" customHeight="1" x14ac:dyDescent="0.25">
      <c r="C22" s="51" t="s">
        <v>2</v>
      </c>
      <c r="D22" s="52"/>
      <c r="E22" s="52"/>
      <c r="F22" s="5">
        <v>2024</v>
      </c>
      <c r="G22" s="7">
        <v>1.0740000000000001</v>
      </c>
      <c r="N22" s="10" t="s">
        <v>25</v>
      </c>
      <c r="O22" s="8">
        <v>3150</v>
      </c>
      <c r="P22" s="8">
        <v>2781.95</v>
      </c>
      <c r="Q22" s="8">
        <v>2781.95</v>
      </c>
      <c r="R22" s="8">
        <v>2819.82</v>
      </c>
    </row>
    <row r="23" spans="3:18" x14ac:dyDescent="0.25">
      <c r="C23" s="53"/>
      <c r="D23" s="54"/>
      <c r="E23" s="54"/>
      <c r="F23" s="5">
        <v>2025</v>
      </c>
      <c r="G23" s="7">
        <v>1.0609999999999999</v>
      </c>
      <c r="N23" s="10" t="s">
        <v>25</v>
      </c>
      <c r="O23" s="8">
        <v>4000</v>
      </c>
      <c r="P23" s="8">
        <v>3044.23</v>
      </c>
      <c r="Q23" s="8">
        <v>3044.23</v>
      </c>
      <c r="R23" s="8">
        <v>3086.83</v>
      </c>
    </row>
    <row r="24" spans="3:18" x14ac:dyDescent="0.25">
      <c r="C24" s="53"/>
      <c r="D24" s="54"/>
      <c r="E24" s="54"/>
      <c r="F24" s="5">
        <v>2026</v>
      </c>
      <c r="G24" s="7">
        <v>1.0529999999999999</v>
      </c>
    </row>
    <row r="25" spans="3:18" x14ac:dyDescent="0.25">
      <c r="C25" s="53"/>
      <c r="D25" s="54"/>
      <c r="E25" s="54"/>
      <c r="F25" s="5">
        <v>2027</v>
      </c>
      <c r="G25" s="7">
        <v>1.0449999999999999</v>
      </c>
    </row>
    <row r="26" spans="3:18" x14ac:dyDescent="0.25">
      <c r="C26" s="53"/>
      <c r="D26" s="54"/>
      <c r="E26" s="54"/>
      <c r="F26" s="5">
        <v>2028</v>
      </c>
      <c r="G26" s="7">
        <v>1.0449999999999999</v>
      </c>
    </row>
    <row r="27" spans="3:18" x14ac:dyDescent="0.25">
      <c r="C27" s="53"/>
      <c r="D27" s="54"/>
      <c r="E27" s="54"/>
      <c r="F27" s="5">
        <v>2029</v>
      </c>
      <c r="G27" s="7">
        <v>1.0449999999999999</v>
      </c>
    </row>
    <row r="28" spans="3:18" x14ac:dyDescent="0.25">
      <c r="C28" s="55"/>
      <c r="D28" s="56"/>
      <c r="E28" s="56"/>
      <c r="F28" s="5">
        <v>2030</v>
      </c>
      <c r="G28" s="7">
        <v>1.0449999999999999</v>
      </c>
    </row>
    <row r="29" spans="3:18" x14ac:dyDescent="0.25">
      <c r="C29" s="30" t="s">
        <v>3</v>
      </c>
      <c r="D29" s="31"/>
      <c r="E29" s="31"/>
      <c r="F29" s="32"/>
      <c r="G29" s="6">
        <f>F21*G22*G23*G24</f>
        <v>8373.4919919721506</v>
      </c>
    </row>
    <row r="30" spans="3:18" x14ac:dyDescent="0.25">
      <c r="C30" s="30" t="s">
        <v>4</v>
      </c>
      <c r="D30" s="31"/>
      <c r="E30" s="31"/>
      <c r="F30" s="32"/>
      <c r="G30" s="6">
        <f>G29*20/100</f>
        <v>1674.6983983944301</v>
      </c>
    </row>
    <row r="31" spans="3:18" ht="25.5" customHeight="1" x14ac:dyDescent="0.25">
      <c r="C31" s="30" t="s">
        <v>5</v>
      </c>
      <c r="D31" s="31"/>
      <c r="E31" s="31"/>
      <c r="F31" s="32"/>
      <c r="G31" s="6">
        <f>G29+G30</f>
        <v>10048.190390366581</v>
      </c>
    </row>
    <row r="41" spans="3:3" x14ac:dyDescent="0.25">
      <c r="C41" s="1" t="s">
        <v>6</v>
      </c>
    </row>
  </sheetData>
  <mergeCells count="32">
    <mergeCell ref="O15:O16"/>
    <mergeCell ref="P15:R15"/>
    <mergeCell ref="C22:E28"/>
    <mergeCell ref="C29:F29"/>
    <mergeCell ref="C30:F30"/>
    <mergeCell ref="C31:F31"/>
    <mergeCell ref="N15:N16"/>
    <mergeCell ref="C19:E19"/>
    <mergeCell ref="F19:G19"/>
    <mergeCell ref="C20:E20"/>
    <mergeCell ref="F20:G20"/>
    <mergeCell ref="C21:E21"/>
    <mergeCell ref="F21:G21"/>
    <mergeCell ref="C16:E16"/>
    <mergeCell ref="F16:G16"/>
    <mergeCell ref="C17:E17"/>
    <mergeCell ref="F17:G17"/>
    <mergeCell ref="C18:F18"/>
    <mergeCell ref="C13:E13"/>
    <mergeCell ref="F13:G13"/>
    <mergeCell ref="C14:E14"/>
    <mergeCell ref="F14:G14"/>
    <mergeCell ref="C15:E15"/>
    <mergeCell ref="F15:G15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сметный расчёт</vt:lpstr>
      <vt:lpstr>'сметный расчёт'!Область_печати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2025-04-27T08:35:09Z</dcterms:modified>
</cp:coreProperties>
</file>