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3798EEC7-19CC-42DC-9D4E-9EF664A90199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19" i="23"/>
  <c r="H17" i="23"/>
  <c r="H20" i="23" s="1"/>
  <c r="H22" i="23" s="1"/>
  <c r="H29" i="23" s="1"/>
  <c r="H37" i="23" s="1"/>
  <c r="G17" i="23"/>
  <c r="G39" i="23" l="1"/>
  <c r="G38" i="23" s="1"/>
  <c r="H38" i="23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<sst xmlns="http://schemas.openxmlformats.org/spreadsheetml/2006/main" count="40" uniqueCount="36">
  <si>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</si>
  <si>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</si>
  <si>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</si>
  <si>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</si>
  <si>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</si>
  <si>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</si>
  <si>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</si>
  <si>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</si>
  <si>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</si>
  <si>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</si>
  <si>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</si>
  <si>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</si>
  <si>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</si>
  <si>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</si>
  <si>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</si>
  <si>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</si>
  <si>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</si>
  <si>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</si>
  <si>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</si>
  <si>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</si>
  <si>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</si>
  <si>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</si>
  <si>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</si>
  <si>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</si>
  <si>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</si>
  <si>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</si>
  <si>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</si>
  <si>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</si>
  <si>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</si>
  <si>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</si>
  <si>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</si>
  <si>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</si>
  <si>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</si>
  <si>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Год реконструкции 2029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</si>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</sst>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33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31</v>
      </c>
    </row>
    <row r="15" spans="1:16" ht="30" customHeight="1" x14ac:dyDescent="0.25">
      <c r="C15" s="26" t="s">
        <v>28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32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29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30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2.4390000000000001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9051.3207053999995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69.685714285714283</v>
      </c>
      <c r="H23" s="13">
        <f>G23</f>
        <v>69.685714285714283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795.59483142857141</v>
      </c>
      <c r="H26" s="13">
        <f>(H24+H25)*H23</f>
        <v>743.54657142857138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9051.3207053999995</v>
      </c>
      <c r="H29" s="13">
        <f>H22+H26+H27+H28</f>
        <v>1088.5465714285715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G29*G30*G31*G32*G33*G34*G35</f>
        <v>12393.924916676011</v>
      </c>
      <c r="H37" s="13">
        <f>H29*H30*H31*H32</f>
        <v>1306.1560028579845</v>
      </c>
    </row>
    <row r="38" spans="3:14" x14ac:dyDescent="0.25">
      <c r="C38" s="51" t="s">
        <v>26</v>
      </c>
      <c r="D38" s="52"/>
      <c r="E38" s="52"/>
      <c r="F38" s="53"/>
      <c r="G38" s="12">
        <f>G39-G37</f>
        <v>2478.7849833352011</v>
      </c>
      <c r="H38" s="13">
        <f>H37*20/100</f>
        <v>261.2312005715969</v>
      </c>
    </row>
    <row r="39" spans="3:14" x14ac:dyDescent="0.25">
      <c r="C39" s="51" t="s">
        <v>27</v>
      </c>
      <c r="D39" s="52"/>
      <c r="E39" s="52"/>
      <c r="F39" s="53"/>
      <c r="G39" s="12">
        <f>G37*1.2</f>
        <v>14872.709900011212</v>
      </c>
      <c r="H39" s="13">
        <f>H37+H38</f>
        <v>1567.3872034295814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2025-04-22T05:45:41Z</dcterms:modified>
</cp:coreProperties>
</file>