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5 ИП\proekt_korr_ipr_2024_2025_ra_28.04.2025_\Расчеты в прогнозных ценах (корр. 2025)\2025 год\"/>
    </mc:Choice>
  </mc:AlternateContent>
  <xr:revisionPtr revIDLastSave="0" documentId="13_ncr:1_{228B6116-F92E-4BCC-A63C-A8C801437A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ТП 178" sheetId="1" r:id="rId1"/>
  </sheets>
  <definedNames>
    <definedName name="_xlnm.Print_Area" localSheetId="0">'КТП 178'!$A$1:$J$31</definedName>
  </definedNames>
  <calcPr calcId="191029"/>
</workbook>
</file>

<file path=xl/calcChain.xml><?xml version="1.0" encoding="utf-8"?>
<calcChain xmlns="http://schemas.openxmlformats.org/spreadsheetml/2006/main">
  <c r="F17" i="1" l="1"/>
  <c r="F19" i="1" s="1"/>
  <c r="F21" i="1" s="1"/>
  <c r="F29" i="1" s="1"/>
  <c r="F16" i="1"/>
  <c r="F30" i="1" l="1"/>
  <c r="F31" i="1" s="1"/>
</calcChain>
</file>

<file path=xl/sharedStrings.xml><?xml version="1.0" encoding="utf-8"?>
<sst xmlns="http://schemas.openxmlformats.org/spreadsheetml/2006/main" count="32" uniqueCount="27">
  <si>
    <t>Площадь подготовки, м2</t>
  </si>
  <si>
    <t>Наименование документа</t>
  </si>
  <si>
    <t xml:space="preserve">             (наименование инвестиционного проекта)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</si>
  <si>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</si>
  <si>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</si>
  <si>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>Муниципальное унитарное предприятие "Горно-Алтайское городское предприятие электрических сетей"</t>
  </si>
  <si>
    <t>Сметный расчет стоимости реализации инвестиционного проекта</t>
  </si>
  <si>
    <t>Год реконструкции 2025</t>
  </si>
  <si>
    <t>P_2501_ГОРСЕТЬ</t>
  </si>
  <si>
    <t>Реконструкция КТП-178 (250 кВА) переулок Магистральный (замена КТП на ГКТП (киоскового закрытого типа c кабельным вводом 10 кВ)) по проекту K_2303_ГОРСЕТЬ</t>
  </si>
  <si>
    <t>Подготовка и устройство территории ПС, 1м2 (Приказ Министерства Энергерики РФ от 26 февраля 2024 г. N 131, таб. Б1, стр. 49),                       тыс. руб</t>
  </si>
  <si>
    <t>Таб. Э1 КТП киоскового типа, тыс.руб</t>
  </si>
  <si>
    <t>Таб. Э2 КТП мачтовые, тыс.руб</t>
  </si>
  <si>
    <t>Таб. Э3 КТП блочные, тыс.руб</t>
  </si>
  <si>
    <t>Кол-во трансф-ов</t>
  </si>
  <si>
    <t>тыс. руб</t>
  </si>
  <si>
    <t>Мощность</t>
  </si>
  <si>
    <t>цена</t>
  </si>
  <si>
    <t>Стоимость подстанции (Приказ Министерства Энергерики РФ от 26 февраля 2024 г. N 131, таб. Э1), тыс. руб</t>
  </si>
  <si>
    <t>Коэфициент перехода для таб. Э1</t>
  </si>
  <si>
    <t>Итого:</t>
  </si>
  <si>
    <t>кол-во подстанций</t>
  </si>
  <si>
    <t>Минэконом развития Прогноз соц-эконом развития РФ на период до 2030 г, Индекс дефлятор</t>
  </si>
  <si>
    <t>-</t>
  </si>
  <si>
    <t>Итого, без НДС, тыс. руб</t>
  </si>
  <si>
    <t>НДС, 20%, тыс. руб</t>
  </si>
  <si>
    <t>С НДС, тыс.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</si>
</sst>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7" fillId="0" borderId="0"/>
    <xf numFmtId="0" fontId="8" fillId="0" borderId="0"/>
    <xf numFmtId="0" fontId="9" fillId="0" borderId="0"/>
  </cellStyleXfs>
  <cellXfs count="3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vertic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5" xfId="0" applyBorder="1" applyAlignment="1">
      <alignment horizontal="right" wrapText="1"/>
    </xf>
    <xf numFmtId="2" fontId="0" fillId="0" borderId="1" xfId="0" applyNumberFormat="1" applyBorder="1"/>
    <xf numFmtId="0" fontId="0" fillId="0" borderId="5" xfId="0" applyBorder="1"/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5">
    <cellStyle name="Обычный" xfId="0" builtinId="0"/>
    <cellStyle name="Обычный 10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B1:V31"/>
  <sheetViews>
    <sheetView tabSelected="1" view="pageBreakPreview" zoomScale="98" zoomScaleNormal="100" zoomScaleSheetLayoutView="98" workbookViewId="0">
      <selection activeCell="F19" sqref="F19"/>
    </sheetView>
  </sheetViews>
  <sheetFormatPr defaultRowHeight="15" x14ac:dyDescent="0.25"/>
  <cols>
    <col min="1" max="1" width="3.140625" customWidth="1"/>
    <col min="4" max="4" width="23.140625" customWidth="1"/>
  </cols>
  <sheetData>
    <row r="1" spans="2:22" ht="15.75" customHeight="1" x14ac:dyDescent="0.25">
      <c r="D1" s="12" t="s">
        <v>7</v>
      </c>
      <c r="E1" s="12"/>
      <c r="F1" s="12"/>
      <c r="G1" s="12"/>
      <c r="H1" s="12"/>
      <c r="I1" s="12"/>
      <c r="J1" s="12"/>
    </row>
    <row r="2" spans="2:22" ht="18.75" customHeight="1" x14ac:dyDescent="0.3">
      <c r="B2" s="7" t="s">
        <v>6</v>
      </c>
      <c r="C2" s="7"/>
      <c r="D2" s="7"/>
      <c r="E2" s="7"/>
      <c r="F2" s="7"/>
      <c r="G2" s="7"/>
      <c r="H2" s="7"/>
      <c r="I2" s="7"/>
      <c r="J2" s="7"/>
    </row>
    <row r="4" spans="2:22" x14ac:dyDescent="0.25">
      <c r="B4" s="13" t="s">
        <v>5</v>
      </c>
      <c r="C4" s="13"/>
      <c r="D4" s="13"/>
      <c r="E4" s="13"/>
      <c r="F4" s="13"/>
      <c r="G4" s="13"/>
      <c r="H4" s="13"/>
      <c r="I4" s="13"/>
      <c r="J4" s="13"/>
    </row>
    <row r="5" spans="2:22" x14ac:dyDescent="0.25">
      <c r="B5" s="8" t="s">
        <v>4</v>
      </c>
      <c r="C5" s="8"/>
      <c r="D5" s="8"/>
      <c r="E5" s="8"/>
      <c r="F5" s="8"/>
      <c r="G5" s="8"/>
      <c r="H5" s="8"/>
      <c r="I5" s="8"/>
      <c r="J5" s="8"/>
    </row>
    <row r="6" spans="2:22" ht="7.5" customHeight="1" x14ac:dyDescent="0.25"/>
    <row r="7" spans="2:22" x14ac:dyDescent="0.25">
      <c r="B7" s="14" t="s">
        <v>8</v>
      </c>
      <c r="C7" s="14"/>
      <c r="D7" s="14"/>
      <c r="E7" s="14"/>
      <c r="F7" s="14"/>
      <c r="G7" s="14"/>
      <c r="H7" s="14"/>
      <c r="I7" s="14"/>
      <c r="J7" s="14"/>
    </row>
    <row r="8" spans="2:22" x14ac:dyDescent="0.25">
      <c r="B8" s="8" t="s">
        <v>3</v>
      </c>
      <c r="C8" s="8"/>
      <c r="D8" s="8"/>
      <c r="E8" s="8"/>
      <c r="F8" s="8"/>
      <c r="G8" s="8"/>
      <c r="H8" s="8"/>
      <c r="I8" s="8"/>
      <c r="J8" s="8"/>
    </row>
    <row r="9" spans="2:22" ht="7.5" customHeight="1" x14ac:dyDescent="0.25"/>
    <row r="10" spans="2:22" ht="33.75" customHeight="1" x14ac:dyDescent="0.25">
      <c r="B10" s="9" t="s">
        <v>9</v>
      </c>
      <c r="C10" s="9"/>
      <c r="D10" s="9"/>
      <c r="E10" s="9"/>
      <c r="F10" s="9"/>
      <c r="G10" s="9"/>
      <c r="H10" s="9"/>
      <c r="I10" s="9"/>
      <c r="J10" s="9"/>
    </row>
    <row r="11" spans="2:22" x14ac:dyDescent="0.25">
      <c r="B11" s="8" t="s">
        <v>2</v>
      </c>
      <c r="C11" s="8"/>
      <c r="D11" s="8"/>
      <c r="E11" s="8"/>
      <c r="F11" s="8"/>
      <c r="G11" s="8"/>
      <c r="H11" s="8"/>
      <c r="I11" s="8"/>
      <c r="J11" s="8"/>
    </row>
    <row r="13" spans="2:22" ht="15.75" x14ac:dyDescent="0.25">
      <c r="B13" s="10" t="s">
        <v>1</v>
      </c>
      <c r="C13" s="10"/>
      <c r="D13" s="10"/>
      <c r="E13" s="15"/>
      <c r="F13" s="4"/>
    </row>
    <row r="14" spans="2:22" ht="31.5" customHeight="1" x14ac:dyDescent="0.25">
      <c r="B14" s="6" t="s">
        <v>10</v>
      </c>
      <c r="C14" s="6"/>
      <c r="D14" s="6"/>
      <c r="E14" s="1"/>
      <c r="F14" s="1">
        <v>6.26</v>
      </c>
      <c r="M14" t="s">
        <v>11</v>
      </c>
      <c r="Q14" t="s">
        <v>12</v>
      </c>
      <c r="T14" t="s">
        <v>13</v>
      </c>
    </row>
    <row r="15" spans="2:22" ht="29.25" customHeight="1" x14ac:dyDescent="0.25">
      <c r="B15" s="16" t="s">
        <v>0</v>
      </c>
      <c r="C15" s="17"/>
      <c r="D15" s="18"/>
      <c r="E15" s="1"/>
      <c r="F15" s="1">
        <v>30</v>
      </c>
      <c r="M15" s="1"/>
      <c r="N15" s="11" t="s">
        <v>14</v>
      </c>
      <c r="O15" s="11"/>
      <c r="Q15" s="1"/>
      <c r="R15" s="5"/>
      <c r="T15" s="1"/>
      <c r="U15" s="11" t="s">
        <v>14</v>
      </c>
      <c r="V15" s="11"/>
    </row>
    <row r="16" spans="2:22" ht="14.25" customHeight="1" x14ac:dyDescent="0.25">
      <c r="B16" s="19" t="s">
        <v>15</v>
      </c>
      <c r="C16" s="20"/>
      <c r="D16" s="20"/>
      <c r="E16" s="21"/>
      <c r="F16" s="22">
        <f>F14*F15</f>
        <v>187.79999999999998</v>
      </c>
      <c r="M16" s="1" t="s">
        <v>16</v>
      </c>
      <c r="N16" s="1">
        <v>1</v>
      </c>
      <c r="O16" s="1">
        <v>2</v>
      </c>
      <c r="Q16" s="1" t="s">
        <v>16</v>
      </c>
      <c r="R16" s="1" t="s">
        <v>17</v>
      </c>
      <c r="T16" s="1" t="s">
        <v>16</v>
      </c>
      <c r="U16" s="1">
        <v>1</v>
      </c>
      <c r="V16" s="1">
        <v>2</v>
      </c>
    </row>
    <row r="17" spans="2:22" x14ac:dyDescent="0.25">
      <c r="B17" s="6" t="s">
        <v>18</v>
      </c>
      <c r="C17" s="6"/>
      <c r="D17" s="6"/>
      <c r="E17" s="1"/>
      <c r="F17" s="1">
        <f>N19</f>
        <v>1338.63</v>
      </c>
      <c r="M17" s="1">
        <v>100</v>
      </c>
      <c r="N17" s="1">
        <v>1204.3800000000001</v>
      </c>
      <c r="O17" s="1">
        <v>3280.33</v>
      </c>
      <c r="Q17" s="1">
        <v>63</v>
      </c>
      <c r="R17" s="1">
        <v>1049.95</v>
      </c>
      <c r="T17" s="1">
        <v>100</v>
      </c>
      <c r="U17" s="1">
        <v>6552.21</v>
      </c>
      <c r="V17" s="1">
        <v>10104.57</v>
      </c>
    </row>
    <row r="18" spans="2:22" ht="27.75" customHeight="1" x14ac:dyDescent="0.25">
      <c r="B18" s="16" t="s">
        <v>19</v>
      </c>
      <c r="C18" s="17"/>
      <c r="D18" s="17"/>
      <c r="E18" s="23"/>
      <c r="F18" s="1">
        <v>1.55</v>
      </c>
      <c r="M18" s="1">
        <v>160</v>
      </c>
      <c r="N18" s="1">
        <v>1288.9100000000001</v>
      </c>
      <c r="O18" s="1">
        <v>3449.39</v>
      </c>
      <c r="Q18" s="1">
        <v>100</v>
      </c>
      <c r="R18" s="1">
        <v>1244.21</v>
      </c>
      <c r="T18" s="1">
        <v>160</v>
      </c>
      <c r="U18" s="1">
        <v>8143.31</v>
      </c>
      <c r="V18" s="1">
        <v>12450.41</v>
      </c>
    </row>
    <row r="19" spans="2:22" ht="44.25" customHeight="1" x14ac:dyDescent="0.25">
      <c r="B19" s="24"/>
      <c r="C19" s="25"/>
      <c r="D19" s="25"/>
      <c r="E19" s="23" t="s">
        <v>20</v>
      </c>
      <c r="F19" s="1">
        <f>F18*F17</f>
        <v>2074.8765000000003</v>
      </c>
      <c r="M19" s="1">
        <v>250</v>
      </c>
      <c r="N19" s="1">
        <v>1338.63</v>
      </c>
      <c r="O19" s="1">
        <v>4344.38</v>
      </c>
      <c r="Q19" s="1">
        <v>160</v>
      </c>
      <c r="R19" s="1">
        <v>1279.01</v>
      </c>
      <c r="T19" s="1">
        <v>250</v>
      </c>
      <c r="U19" s="1">
        <v>8541.08</v>
      </c>
      <c r="V19" s="1">
        <v>12744.04</v>
      </c>
    </row>
    <row r="20" spans="2:22" ht="15.75" customHeight="1" x14ac:dyDescent="0.25">
      <c r="B20" s="16" t="s">
        <v>21</v>
      </c>
      <c r="C20" s="17"/>
      <c r="D20" s="17"/>
      <c r="E20" s="18"/>
      <c r="F20" s="1">
        <v>1</v>
      </c>
      <c r="M20" s="1">
        <v>400</v>
      </c>
      <c r="N20" s="1">
        <v>1786.74</v>
      </c>
      <c r="O20" s="1">
        <v>5081.92</v>
      </c>
      <c r="Q20" s="1">
        <v>250</v>
      </c>
      <c r="R20" s="1">
        <v>1512.7</v>
      </c>
      <c r="T20" s="1">
        <v>400</v>
      </c>
      <c r="U20" s="1">
        <v>8889.14</v>
      </c>
      <c r="V20" s="1">
        <v>15877.84</v>
      </c>
    </row>
    <row r="21" spans="2:22" ht="14.25" customHeight="1" x14ac:dyDescent="0.25">
      <c r="B21" s="26" t="s">
        <v>15</v>
      </c>
      <c r="C21" s="27"/>
      <c r="D21" s="27"/>
      <c r="E21" s="28"/>
      <c r="F21" s="22">
        <f>(F19+F16)*F20</f>
        <v>2262.6765000000005</v>
      </c>
      <c r="M21" s="1">
        <v>630</v>
      </c>
      <c r="N21" s="1">
        <v>3571.53</v>
      </c>
      <c r="O21" s="1">
        <v>5360.36</v>
      </c>
      <c r="Q21" s="1"/>
      <c r="R21" s="1"/>
      <c r="T21" s="1">
        <v>630</v>
      </c>
      <c r="U21" s="1">
        <v>9684.68</v>
      </c>
      <c r="V21" s="1">
        <v>17548.490000000002</v>
      </c>
    </row>
    <row r="22" spans="2:22" x14ac:dyDescent="0.25">
      <c r="B22" s="29" t="s">
        <v>22</v>
      </c>
      <c r="C22" s="30"/>
      <c r="D22" s="30"/>
      <c r="E22" s="1">
        <v>2024</v>
      </c>
      <c r="F22" s="2">
        <v>1.0740000000000001</v>
      </c>
      <c r="M22" s="1">
        <v>1000</v>
      </c>
      <c r="N22" s="1">
        <v>3840.03</v>
      </c>
      <c r="O22" s="1">
        <v>5897.36</v>
      </c>
      <c r="T22" s="1">
        <v>1000</v>
      </c>
      <c r="U22" s="1">
        <v>10579.68</v>
      </c>
      <c r="V22" s="1">
        <v>19427.98</v>
      </c>
    </row>
    <row r="23" spans="2:22" x14ac:dyDescent="0.25">
      <c r="B23" s="31"/>
      <c r="C23" s="32"/>
      <c r="D23" s="32"/>
      <c r="E23" s="1">
        <v>2025</v>
      </c>
      <c r="F23" s="2">
        <v>1.0609999999999999</v>
      </c>
      <c r="M23" s="1">
        <v>1250</v>
      </c>
      <c r="N23" s="1">
        <v>4557.4799999999996</v>
      </c>
      <c r="O23" s="3" t="s">
        <v>23</v>
      </c>
      <c r="T23" s="1">
        <v>1250</v>
      </c>
      <c r="U23" s="1">
        <v>10778.56</v>
      </c>
      <c r="V23" s="3">
        <v>19845.64</v>
      </c>
    </row>
    <row r="24" spans="2:22" x14ac:dyDescent="0.25">
      <c r="B24" s="31"/>
      <c r="C24" s="32"/>
      <c r="D24" s="32"/>
      <c r="E24" s="1">
        <v>2026</v>
      </c>
      <c r="F24" s="2">
        <v>1.0529999999999999</v>
      </c>
      <c r="M24" s="1">
        <v>1600</v>
      </c>
      <c r="N24" s="1">
        <v>5203.8599999999997</v>
      </c>
      <c r="O24" s="3" t="s">
        <v>23</v>
      </c>
      <c r="T24" s="1">
        <v>1600</v>
      </c>
      <c r="U24" s="1">
        <v>13553.04</v>
      </c>
      <c r="V24" s="3">
        <v>25597.74</v>
      </c>
    </row>
    <row r="25" spans="2:22" x14ac:dyDescent="0.25">
      <c r="B25" s="31"/>
      <c r="C25" s="32"/>
      <c r="D25" s="32"/>
      <c r="E25" s="1">
        <v>2027</v>
      </c>
      <c r="F25" s="2">
        <v>1.0449999999999999</v>
      </c>
    </row>
    <row r="26" spans="2:22" x14ac:dyDescent="0.25">
      <c r="B26" s="31"/>
      <c r="C26" s="32"/>
      <c r="D26" s="32"/>
      <c r="E26" s="1">
        <v>2028</v>
      </c>
      <c r="F26" s="2">
        <v>1.0449999999999999</v>
      </c>
    </row>
    <row r="27" spans="2:22" x14ac:dyDescent="0.25">
      <c r="B27" s="31"/>
      <c r="C27" s="32"/>
      <c r="D27" s="32"/>
      <c r="E27" s="1">
        <v>2029</v>
      </c>
      <c r="F27" s="2">
        <v>1.0449999999999999</v>
      </c>
    </row>
    <row r="28" spans="2:22" x14ac:dyDescent="0.25">
      <c r="B28" s="33"/>
      <c r="C28" s="34"/>
      <c r="D28" s="34"/>
      <c r="E28" s="1">
        <v>2030</v>
      </c>
      <c r="F28" s="2">
        <v>1.0449999999999999</v>
      </c>
    </row>
    <row r="29" spans="2:22" x14ac:dyDescent="0.25">
      <c r="B29" s="26" t="s">
        <v>24</v>
      </c>
      <c r="C29" s="27"/>
      <c r="D29" s="27"/>
      <c r="E29" s="28"/>
      <c r="F29" s="22">
        <f>F21*F22*F23</f>
        <v>2578.3515492210008</v>
      </c>
    </row>
    <row r="30" spans="2:22" x14ac:dyDescent="0.25">
      <c r="B30" s="26" t="s">
        <v>25</v>
      </c>
      <c r="C30" s="27"/>
      <c r="D30" s="27"/>
      <c r="E30" s="28"/>
      <c r="F30" s="22">
        <f>F29*20/100</f>
        <v>515.67030984420012</v>
      </c>
    </row>
    <row r="31" spans="2:22" x14ac:dyDescent="0.25">
      <c r="B31" s="26" t="s">
        <v>26</v>
      </c>
      <c r="C31" s="27"/>
      <c r="D31" s="27"/>
      <c r="E31" s="28"/>
      <c r="F31" s="22">
        <f>F29+F30</f>
        <v>3094.0218590652012</v>
      </c>
    </row>
  </sheetData>
  <mergeCells count="22">
    <mergeCell ref="B14:D14"/>
    <mergeCell ref="B15:D15"/>
    <mergeCell ref="N15:O15"/>
    <mergeCell ref="U15:V15"/>
    <mergeCell ref="B16:E16"/>
    <mergeCell ref="D1:J1"/>
    <mergeCell ref="B2:J2"/>
    <mergeCell ref="B4:J4"/>
    <mergeCell ref="B5:J5"/>
    <mergeCell ref="B7:J7"/>
    <mergeCell ref="B10:J10"/>
    <mergeCell ref="B8:J8"/>
    <mergeCell ref="B11:J11"/>
    <mergeCell ref="B13:D13"/>
    <mergeCell ref="B17:D17"/>
    <mergeCell ref="B18:D18"/>
    <mergeCell ref="B20:E20"/>
    <mergeCell ref="B21:E21"/>
    <mergeCell ref="B22:D28"/>
    <mergeCell ref="B29:E29"/>
    <mergeCell ref="B30:E30"/>
    <mergeCell ref="B31:E31"/>
  </mergeCells>
  <pageMargins left="0" right="0" top="0.74803149606299213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КТП 178</vt:lpstr>
      <vt:lpstr>'КТП 178'!Область_печати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Сергей Анатольевич</cp:lastModifiedBy>
  <dcterms:created xsi:type="dcterms:W3CDTF">2020-02-27T06:40:54Z</dcterms:created>
  <dcterms:modified xsi:type="dcterms:W3CDTF">2025-04-24T07:44:11Z</dcterms:modified>
</cp:coreProperties>
</file>